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18\"/>
    </mc:Choice>
  </mc:AlternateContent>
  <bookViews>
    <workbookView xWindow="0" yWindow="0" windowWidth="27195" windowHeight="14625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6" i="5" l="1"/>
  <c r="K36" i="5"/>
  <c r="S36" i="5"/>
  <c r="D36" i="5"/>
  <c r="L36" i="5"/>
  <c r="E36" i="5"/>
  <c r="M36" i="5"/>
  <c r="F36" i="5"/>
  <c r="N36" i="5"/>
  <c r="G36" i="5"/>
  <c r="O36" i="5"/>
  <c r="H36" i="5"/>
  <c r="P36" i="5"/>
  <c r="I36" i="5"/>
  <c r="Q36" i="5"/>
  <c r="J36" i="5"/>
  <c r="R36" i="5"/>
  <c r="H40" i="5"/>
  <c r="P40" i="5"/>
  <c r="I40" i="5"/>
  <c r="Q40" i="5"/>
  <c r="J40" i="5"/>
  <c r="R40" i="5"/>
  <c r="C40" i="5"/>
  <c r="K40" i="5"/>
  <c r="S40" i="5"/>
  <c r="D40" i="5"/>
  <c r="L40" i="5"/>
  <c r="G40" i="5"/>
  <c r="E40" i="5"/>
  <c r="M40" i="5"/>
  <c r="F40" i="5"/>
  <c r="N40" i="5"/>
  <c r="O40" i="5"/>
  <c r="D44" i="5"/>
  <c r="L44" i="5"/>
  <c r="E44" i="5"/>
  <c r="M44" i="5"/>
  <c r="F44" i="5"/>
  <c r="N44" i="5"/>
  <c r="S44" i="5"/>
  <c r="G44" i="5"/>
  <c r="O44" i="5"/>
  <c r="H44" i="5"/>
  <c r="P44" i="5"/>
  <c r="C44" i="5"/>
  <c r="I44" i="5"/>
  <c r="Q44" i="5"/>
  <c r="J44" i="5"/>
  <c r="R44" i="5"/>
  <c r="K44" i="5"/>
  <c r="H48" i="5"/>
  <c r="P48" i="5"/>
  <c r="I48" i="5"/>
  <c r="Q48" i="5"/>
  <c r="J48" i="5"/>
  <c r="R48" i="5"/>
  <c r="G48" i="5"/>
  <c r="C48" i="5"/>
  <c r="K48" i="5"/>
  <c r="S48" i="5"/>
  <c r="D48" i="5"/>
  <c r="L48" i="5"/>
  <c r="F48" i="5"/>
  <c r="O48" i="5"/>
  <c r="E48" i="5"/>
  <c r="M48" i="5"/>
  <c r="N48" i="5"/>
  <c r="S36" i="6"/>
  <c r="D36" i="6"/>
  <c r="L36" i="6"/>
  <c r="O36" i="6"/>
  <c r="H36" i="6"/>
  <c r="E36" i="6"/>
  <c r="M36" i="6"/>
  <c r="F36" i="6"/>
  <c r="N36" i="6"/>
  <c r="G36" i="6"/>
  <c r="P36" i="6"/>
  <c r="I36" i="6"/>
  <c r="Q36" i="6"/>
  <c r="J36" i="6"/>
  <c r="R36" i="6"/>
  <c r="C36" i="6"/>
  <c r="K36" i="6"/>
  <c r="O40" i="6"/>
  <c r="H40" i="6"/>
  <c r="P40" i="6"/>
  <c r="J40" i="6"/>
  <c r="K40" i="6"/>
  <c r="D40" i="6"/>
  <c r="I40" i="6"/>
  <c r="Q40" i="6"/>
  <c r="R40" i="6"/>
  <c r="C40" i="6"/>
  <c r="S40" i="6"/>
  <c r="L40" i="6"/>
  <c r="E40" i="6"/>
  <c r="M40" i="6"/>
  <c r="F40" i="6"/>
  <c r="N40" i="6"/>
  <c r="G40" i="6"/>
  <c r="K44" i="6"/>
  <c r="D44" i="6"/>
  <c r="L44" i="6"/>
  <c r="F44" i="6"/>
  <c r="O44" i="6"/>
  <c r="H44" i="6"/>
  <c r="E44" i="6"/>
  <c r="M44" i="6"/>
  <c r="N44" i="6"/>
  <c r="G44" i="6"/>
  <c r="P44" i="6"/>
  <c r="I44" i="6"/>
  <c r="Q44" i="6"/>
  <c r="J44" i="6"/>
  <c r="R44" i="6"/>
  <c r="C44" i="6"/>
  <c r="S44" i="6"/>
  <c r="F48" i="6"/>
  <c r="H48" i="6"/>
  <c r="P48" i="6"/>
  <c r="R48" i="6"/>
  <c r="C48" i="6"/>
  <c r="S48" i="6"/>
  <c r="D48" i="6"/>
  <c r="I48" i="6"/>
  <c r="Q48" i="6"/>
  <c r="J48" i="6"/>
  <c r="K48" i="6"/>
  <c r="L48" i="6"/>
  <c r="G48" i="6"/>
  <c r="O48" i="6"/>
  <c r="E48" i="6"/>
  <c r="M48" i="6"/>
  <c r="N48" i="6"/>
  <c r="G41" i="5"/>
  <c r="O41" i="5"/>
  <c r="H41" i="5"/>
  <c r="P41" i="5"/>
  <c r="I41" i="5"/>
  <c r="Q41" i="5"/>
  <c r="J41" i="5"/>
  <c r="R41" i="5"/>
  <c r="C41" i="5"/>
  <c r="K41" i="5"/>
  <c r="S41" i="5"/>
  <c r="N41" i="5"/>
  <c r="D41" i="5"/>
  <c r="L41" i="5"/>
  <c r="E41" i="5"/>
  <c r="M41" i="5"/>
  <c r="F41" i="5"/>
  <c r="R37" i="6"/>
  <c r="C37" i="6"/>
  <c r="K37" i="6"/>
  <c r="S37" i="6"/>
  <c r="E37" i="6"/>
  <c r="N37" i="6"/>
  <c r="O37" i="6"/>
  <c r="D37" i="6"/>
  <c r="L37" i="6"/>
  <c r="M37" i="6"/>
  <c r="F37" i="6"/>
  <c r="G37" i="6"/>
  <c r="H37" i="6"/>
  <c r="P37" i="6"/>
  <c r="I37" i="6"/>
  <c r="Q37" i="6"/>
  <c r="J37" i="6"/>
  <c r="G49" i="5"/>
  <c r="O49" i="5"/>
  <c r="H49" i="5"/>
  <c r="P49" i="5"/>
  <c r="I49" i="5"/>
  <c r="Q49" i="5"/>
  <c r="C49" i="5"/>
  <c r="E49" i="5"/>
  <c r="N49" i="5"/>
  <c r="J49" i="5"/>
  <c r="R49" i="5"/>
  <c r="K49" i="5"/>
  <c r="S49" i="5"/>
  <c r="F49" i="5"/>
  <c r="D49" i="5"/>
  <c r="L49" i="5"/>
  <c r="M49" i="5"/>
  <c r="E49" i="6"/>
  <c r="N49" i="6"/>
  <c r="G49" i="6"/>
  <c r="O49" i="6"/>
  <c r="Q49" i="6"/>
  <c r="C49" i="6"/>
  <c r="F49" i="6"/>
  <c r="H49" i="6"/>
  <c r="P49" i="6"/>
  <c r="I49" i="6"/>
  <c r="R49" i="6"/>
  <c r="S49" i="6"/>
  <c r="J49" i="6"/>
  <c r="K49" i="6"/>
  <c r="D49" i="6"/>
  <c r="L49" i="6"/>
  <c r="M49" i="6"/>
  <c r="I38" i="5"/>
  <c r="Q38" i="5"/>
  <c r="J38" i="5"/>
  <c r="R38" i="5"/>
  <c r="C38" i="5"/>
  <c r="K38" i="5"/>
  <c r="S38" i="5"/>
  <c r="D38" i="5"/>
  <c r="L38" i="5"/>
  <c r="E38" i="5"/>
  <c r="M38" i="5"/>
  <c r="F38" i="5"/>
  <c r="N38" i="5"/>
  <c r="G38" i="5"/>
  <c r="O38" i="5"/>
  <c r="H38" i="5"/>
  <c r="P38" i="5"/>
  <c r="F42" i="5"/>
  <c r="N42" i="5"/>
  <c r="G42" i="5"/>
  <c r="O42" i="5"/>
  <c r="H42" i="5"/>
  <c r="P42" i="5"/>
  <c r="M42" i="5"/>
  <c r="I42" i="5"/>
  <c r="Q42" i="5"/>
  <c r="J42" i="5"/>
  <c r="R42" i="5"/>
  <c r="C42" i="5"/>
  <c r="K42" i="5"/>
  <c r="S42" i="5"/>
  <c r="D42" i="5"/>
  <c r="L42" i="5"/>
  <c r="E42" i="5"/>
  <c r="I46" i="5"/>
  <c r="J46" i="5"/>
  <c r="R46" i="5"/>
  <c r="C46" i="5"/>
  <c r="K46" i="5"/>
  <c r="S46" i="5"/>
  <c r="D46" i="5"/>
  <c r="L46" i="5"/>
  <c r="P46" i="5"/>
  <c r="Q46" i="5"/>
  <c r="E46" i="5"/>
  <c r="M46" i="5"/>
  <c r="F46" i="5"/>
  <c r="N46" i="5"/>
  <c r="G46" i="5"/>
  <c r="O46" i="5"/>
  <c r="H46" i="5"/>
  <c r="M50" i="5"/>
  <c r="F50" i="5"/>
  <c r="N50" i="5"/>
  <c r="G50" i="5"/>
  <c r="O50" i="5"/>
  <c r="H50" i="5"/>
  <c r="P50" i="5"/>
  <c r="R50" i="5"/>
  <c r="I50" i="5"/>
  <c r="Q50" i="5"/>
  <c r="J50" i="5"/>
  <c r="D50" i="5"/>
  <c r="E50" i="5"/>
  <c r="C50" i="5"/>
  <c r="K50" i="5"/>
  <c r="S50" i="5"/>
  <c r="L50" i="5"/>
  <c r="Q38" i="6"/>
  <c r="J38" i="6"/>
  <c r="R38" i="6"/>
  <c r="L38" i="6"/>
  <c r="M38" i="6"/>
  <c r="N38" i="6"/>
  <c r="C38" i="6"/>
  <c r="K38" i="6"/>
  <c r="S38" i="6"/>
  <c r="D38" i="6"/>
  <c r="E38" i="6"/>
  <c r="F38" i="6"/>
  <c r="G38" i="6"/>
  <c r="O38" i="6"/>
  <c r="H38" i="6"/>
  <c r="P38" i="6"/>
  <c r="I38" i="6"/>
  <c r="M42" i="6"/>
  <c r="F42" i="6"/>
  <c r="N42" i="6"/>
  <c r="H42" i="6"/>
  <c r="I42" i="6"/>
  <c r="R42" i="6"/>
  <c r="G42" i="6"/>
  <c r="O42" i="6"/>
  <c r="P42" i="6"/>
  <c r="J42" i="6"/>
  <c r="Q42" i="6"/>
  <c r="C42" i="6"/>
  <c r="K42" i="6"/>
  <c r="S42" i="6"/>
  <c r="D42" i="6"/>
  <c r="L42" i="6"/>
  <c r="E42" i="6"/>
  <c r="P46" i="6"/>
  <c r="I46" i="6"/>
  <c r="J46" i="6"/>
  <c r="R46" i="6"/>
  <c r="D46" i="6"/>
  <c r="M46" i="6"/>
  <c r="N46" i="6"/>
  <c r="C46" i="6"/>
  <c r="K46" i="6"/>
  <c r="S46" i="6"/>
  <c r="L46" i="6"/>
  <c r="E46" i="6"/>
  <c r="F46" i="6"/>
  <c r="G46" i="6"/>
  <c r="O46" i="6"/>
  <c r="H46" i="6"/>
  <c r="Q46" i="6"/>
  <c r="D50" i="6"/>
  <c r="F50" i="6"/>
  <c r="N50" i="6"/>
  <c r="I50" i="6"/>
  <c r="J50" i="6"/>
  <c r="G50" i="6"/>
  <c r="O50" i="6"/>
  <c r="H50" i="6"/>
  <c r="P50" i="6"/>
  <c r="R50" i="6"/>
  <c r="Q50" i="6"/>
  <c r="C50" i="6"/>
  <c r="K50" i="6"/>
  <c r="S50" i="6"/>
  <c r="L50" i="6"/>
  <c r="M50" i="6"/>
  <c r="E50" i="6"/>
  <c r="C45" i="5"/>
  <c r="K45" i="5"/>
  <c r="S45" i="5"/>
  <c r="D45" i="5"/>
  <c r="L45" i="5"/>
  <c r="E45" i="5"/>
  <c r="M45" i="5"/>
  <c r="F45" i="5"/>
  <c r="N45" i="5"/>
  <c r="G45" i="5"/>
  <c r="O45" i="5"/>
  <c r="J45" i="5"/>
  <c r="R45" i="5"/>
  <c r="H45" i="5"/>
  <c r="P45" i="5"/>
  <c r="I45" i="5"/>
  <c r="Q45" i="5"/>
  <c r="E41" i="6"/>
  <c r="N41" i="6"/>
  <c r="G41" i="6"/>
  <c r="O41" i="6"/>
  <c r="I41" i="6"/>
  <c r="J41" i="6"/>
  <c r="K41" i="6"/>
  <c r="H41" i="6"/>
  <c r="P41" i="6"/>
  <c r="Q41" i="6"/>
  <c r="R41" i="6"/>
  <c r="C41" i="6"/>
  <c r="S41" i="6"/>
  <c r="D41" i="6"/>
  <c r="L41" i="6"/>
  <c r="M41" i="6"/>
  <c r="F41" i="6"/>
  <c r="D35" i="5"/>
  <c r="L35" i="5"/>
  <c r="E35" i="5"/>
  <c r="M35" i="5"/>
  <c r="F35" i="5"/>
  <c r="N35" i="5"/>
  <c r="G35" i="5"/>
  <c r="O35" i="5"/>
  <c r="H35" i="5"/>
  <c r="P35" i="5"/>
  <c r="I35" i="5"/>
  <c r="Q35" i="5"/>
  <c r="J35" i="5"/>
  <c r="R35" i="5"/>
  <c r="C35" i="5"/>
  <c r="K35" i="5"/>
  <c r="S35" i="5"/>
  <c r="I39" i="5"/>
  <c r="Q39" i="5"/>
  <c r="J39" i="5"/>
  <c r="R39" i="5"/>
  <c r="C39" i="5"/>
  <c r="K39" i="5"/>
  <c r="S39" i="5"/>
  <c r="P39" i="5"/>
  <c r="D39" i="5"/>
  <c r="L39" i="5"/>
  <c r="E39" i="5"/>
  <c r="M39" i="5"/>
  <c r="F39" i="5"/>
  <c r="N39" i="5"/>
  <c r="G39" i="5"/>
  <c r="O39" i="5"/>
  <c r="H39" i="5"/>
  <c r="E43" i="5"/>
  <c r="M43" i="5"/>
  <c r="F43" i="5"/>
  <c r="N43" i="5"/>
  <c r="G43" i="5"/>
  <c r="O43" i="5"/>
  <c r="H43" i="5"/>
  <c r="P43" i="5"/>
  <c r="I43" i="5"/>
  <c r="Q43" i="5"/>
  <c r="D43" i="5"/>
  <c r="J43" i="5"/>
  <c r="R43" i="5"/>
  <c r="C43" i="5"/>
  <c r="K43" i="5"/>
  <c r="S43" i="5"/>
  <c r="L43" i="5"/>
  <c r="I47" i="5"/>
  <c r="Q47" i="5"/>
  <c r="J47" i="5"/>
  <c r="R47" i="5"/>
  <c r="C47" i="5"/>
  <c r="K47" i="5"/>
  <c r="S47" i="5"/>
  <c r="D47" i="5"/>
  <c r="L47" i="5"/>
  <c r="E47" i="5"/>
  <c r="M47" i="5"/>
  <c r="G47" i="5"/>
  <c r="H47" i="5"/>
  <c r="P47" i="5"/>
  <c r="F47" i="5"/>
  <c r="N47" i="5"/>
  <c r="O47" i="5"/>
  <c r="E51" i="5"/>
  <c r="M51" i="5"/>
  <c r="F51" i="5"/>
  <c r="N51" i="5"/>
  <c r="G51" i="5"/>
  <c r="O51" i="5"/>
  <c r="C51" i="5"/>
  <c r="H51" i="5"/>
  <c r="P51" i="5"/>
  <c r="I51" i="5"/>
  <c r="Q51" i="5"/>
  <c r="K51" i="5"/>
  <c r="J51" i="5"/>
  <c r="R51" i="5"/>
  <c r="S51" i="5"/>
  <c r="D51" i="5"/>
  <c r="L51" i="5"/>
  <c r="L35" i="6"/>
  <c r="E35" i="6"/>
  <c r="M35" i="6"/>
  <c r="O35" i="6"/>
  <c r="H35" i="6"/>
  <c r="F35" i="6"/>
  <c r="N35" i="6"/>
  <c r="G35" i="6"/>
  <c r="P35" i="6"/>
  <c r="Q35" i="6"/>
  <c r="I35" i="6"/>
  <c r="J35" i="6"/>
  <c r="R35" i="6"/>
  <c r="C35" i="6"/>
  <c r="K35" i="6"/>
  <c r="S35" i="6"/>
  <c r="D35" i="6"/>
  <c r="P39" i="6"/>
  <c r="I39" i="6"/>
  <c r="Q39" i="6"/>
  <c r="K39" i="6"/>
  <c r="L39" i="6"/>
  <c r="J39" i="6"/>
  <c r="R39" i="6"/>
  <c r="C39" i="6"/>
  <c r="S39" i="6"/>
  <c r="D39" i="6"/>
  <c r="M39" i="6"/>
  <c r="E39" i="6"/>
  <c r="F39" i="6"/>
  <c r="N39" i="6"/>
  <c r="G39" i="6"/>
  <c r="O39" i="6"/>
  <c r="H39" i="6"/>
  <c r="L43" i="6"/>
  <c r="E43" i="6"/>
  <c r="M43" i="6"/>
  <c r="G43" i="6"/>
  <c r="P43" i="6"/>
  <c r="F43" i="6"/>
  <c r="N43" i="6"/>
  <c r="O43" i="6"/>
  <c r="H43" i="6"/>
  <c r="Q43" i="6"/>
  <c r="I43" i="6"/>
  <c r="J43" i="6"/>
  <c r="R43" i="6"/>
  <c r="C43" i="6"/>
  <c r="K43" i="6"/>
  <c r="S43" i="6"/>
  <c r="D43" i="6"/>
  <c r="H47" i="6"/>
  <c r="I47" i="6"/>
  <c r="Q47" i="6"/>
  <c r="C47" i="6"/>
  <c r="S47" i="6"/>
  <c r="J47" i="6"/>
  <c r="R47" i="6"/>
  <c r="K47" i="6"/>
  <c r="L47" i="6"/>
  <c r="E47" i="6"/>
  <c r="D47" i="6"/>
  <c r="M47" i="6"/>
  <c r="F47" i="6"/>
  <c r="N47" i="6"/>
  <c r="G47" i="6"/>
  <c r="O47" i="6"/>
  <c r="P47" i="6"/>
  <c r="C51" i="6"/>
  <c r="S51" i="6"/>
  <c r="E51" i="6"/>
  <c r="M51" i="6"/>
  <c r="G51" i="6"/>
  <c r="P51" i="6"/>
  <c r="Q51" i="6"/>
  <c r="F51" i="6"/>
  <c r="N51" i="6"/>
  <c r="O51" i="6"/>
  <c r="H51" i="6"/>
  <c r="I51" i="6"/>
  <c r="D51" i="6"/>
  <c r="J51" i="6"/>
  <c r="R51" i="6"/>
  <c r="K51" i="6"/>
  <c r="L51" i="6"/>
  <c r="J37" i="5"/>
  <c r="R37" i="5"/>
  <c r="C37" i="5"/>
  <c r="K37" i="5"/>
  <c r="S37" i="5"/>
  <c r="D37" i="5"/>
  <c r="L37" i="5"/>
  <c r="E37" i="5"/>
  <c r="M37" i="5"/>
  <c r="F37" i="5"/>
  <c r="N37" i="5"/>
  <c r="G37" i="5"/>
  <c r="O37" i="5"/>
  <c r="H37" i="5"/>
  <c r="P37" i="5"/>
  <c r="I37" i="5"/>
  <c r="Q37" i="5"/>
  <c r="Q45" i="6"/>
  <c r="J45" i="6"/>
  <c r="C45" i="6"/>
  <c r="K45" i="6"/>
  <c r="S45" i="6"/>
  <c r="E45" i="6"/>
  <c r="N45" i="6"/>
  <c r="G45" i="6"/>
  <c r="D45" i="6"/>
  <c r="L45" i="6"/>
  <c r="M45" i="6"/>
  <c r="F45" i="6"/>
  <c r="O45" i="6"/>
  <c r="H45" i="6"/>
  <c r="P45" i="6"/>
  <c r="I45" i="6"/>
  <c r="R45" i="6"/>
  <c r="C30" i="5"/>
  <c r="O30" i="5"/>
  <c r="D30" i="5"/>
  <c r="P30" i="5"/>
  <c r="E30" i="5"/>
  <c r="Q30" i="5"/>
  <c r="F30" i="5"/>
  <c r="R30" i="5"/>
  <c r="G30" i="5"/>
  <c r="H30" i="5"/>
  <c r="M30" i="5"/>
  <c r="S30" i="5"/>
  <c r="L30" i="5"/>
  <c r="I30" i="5"/>
  <c r="J30" i="5"/>
  <c r="K30" i="5"/>
  <c r="N30" i="5"/>
  <c r="L33" i="5"/>
  <c r="M33" i="5"/>
  <c r="N33" i="5"/>
  <c r="C33" i="5"/>
  <c r="O33" i="5"/>
  <c r="P33" i="5"/>
  <c r="Q33" i="5"/>
  <c r="F33" i="5"/>
  <c r="H33" i="5"/>
  <c r="S33" i="5"/>
  <c r="D33" i="5"/>
  <c r="K33" i="5"/>
  <c r="E33" i="5"/>
  <c r="R33" i="5"/>
  <c r="G33" i="5"/>
  <c r="I33" i="5"/>
  <c r="J33" i="5"/>
  <c r="G34" i="6"/>
  <c r="S34" i="6"/>
  <c r="H34" i="6"/>
  <c r="I34" i="6"/>
  <c r="J34" i="6"/>
  <c r="K34" i="6"/>
  <c r="L34" i="6"/>
  <c r="N34" i="6"/>
  <c r="C34" i="6"/>
  <c r="M34" i="6"/>
  <c r="O34" i="6"/>
  <c r="P34" i="6"/>
  <c r="Q34" i="6"/>
  <c r="R34" i="6"/>
  <c r="D34" i="6"/>
  <c r="E34" i="6"/>
  <c r="F34" i="6"/>
  <c r="G34" i="5"/>
  <c r="S34" i="5"/>
  <c r="H34" i="5"/>
  <c r="I34" i="5"/>
  <c r="J34" i="5"/>
  <c r="L34" i="5"/>
  <c r="N34" i="5"/>
  <c r="D34" i="5"/>
  <c r="E34" i="5"/>
  <c r="F34" i="5"/>
  <c r="O34" i="5"/>
  <c r="Q34" i="5"/>
  <c r="K34" i="5"/>
  <c r="M34" i="5"/>
  <c r="C34" i="5"/>
  <c r="P34" i="5"/>
  <c r="R34" i="5"/>
  <c r="E32" i="6"/>
  <c r="Q32" i="6"/>
  <c r="F32" i="6"/>
  <c r="R32" i="6"/>
  <c r="G32" i="6"/>
  <c r="S32" i="6"/>
  <c r="I32" i="6"/>
  <c r="L32" i="6"/>
  <c r="J32" i="6"/>
  <c r="C32" i="6"/>
  <c r="H32" i="6"/>
  <c r="K32" i="6"/>
  <c r="M32" i="6"/>
  <c r="P32" i="6"/>
  <c r="N32" i="6"/>
  <c r="O32" i="6"/>
  <c r="D32" i="6"/>
  <c r="C30" i="6"/>
  <c r="O30" i="6"/>
  <c r="D30" i="6"/>
  <c r="P30" i="6"/>
  <c r="Q30" i="6"/>
  <c r="R30" i="6"/>
  <c r="G30" i="6"/>
  <c r="M30" i="6"/>
  <c r="E30" i="6"/>
  <c r="S30" i="6"/>
  <c r="I30" i="6"/>
  <c r="N30" i="6"/>
  <c r="F30" i="6"/>
  <c r="H30" i="6"/>
  <c r="J30" i="6"/>
  <c r="K30" i="6"/>
  <c r="L30" i="6"/>
  <c r="J31" i="6"/>
  <c r="K31" i="6"/>
  <c r="L31" i="6"/>
  <c r="M31" i="6"/>
  <c r="N31" i="6"/>
  <c r="P31" i="6"/>
  <c r="Q31" i="6"/>
  <c r="R31" i="6"/>
  <c r="C31" i="6"/>
  <c r="E31" i="6"/>
  <c r="F31" i="6"/>
  <c r="G31" i="6"/>
  <c r="S31" i="6"/>
  <c r="O31" i="6"/>
  <c r="D31" i="6"/>
  <c r="H31" i="6"/>
  <c r="I31" i="6"/>
  <c r="L33" i="6"/>
  <c r="M33" i="6"/>
  <c r="N33" i="6"/>
  <c r="C33" i="6"/>
  <c r="O33" i="6"/>
  <c r="P33" i="6"/>
  <c r="I33" i="6"/>
  <c r="K33" i="6"/>
  <c r="R33" i="6"/>
  <c r="Q33" i="6"/>
  <c r="G33" i="6"/>
  <c r="J33" i="6"/>
  <c r="D33" i="6"/>
  <c r="E33" i="6"/>
  <c r="F33" i="6"/>
  <c r="S33" i="6"/>
  <c r="H33" i="6"/>
  <c r="J31" i="5"/>
  <c r="K31" i="5"/>
  <c r="L31" i="5"/>
  <c r="M31" i="5"/>
  <c r="N31" i="5"/>
  <c r="O31" i="5"/>
  <c r="D31" i="5"/>
  <c r="E31" i="5"/>
  <c r="F31" i="5"/>
  <c r="S31" i="5"/>
  <c r="I31" i="5"/>
  <c r="R31" i="5"/>
  <c r="P31" i="5"/>
  <c r="Q31" i="5"/>
  <c r="C31" i="5"/>
  <c r="G31" i="5"/>
  <c r="H31" i="5"/>
  <c r="E32" i="5"/>
  <c r="Q32" i="5"/>
  <c r="F32" i="5"/>
  <c r="R32" i="5"/>
  <c r="G32" i="5"/>
  <c r="S32" i="5"/>
  <c r="H32" i="5"/>
  <c r="I32" i="5"/>
  <c r="J32" i="5"/>
  <c r="L32" i="5"/>
  <c r="K32" i="5"/>
  <c r="N32" i="5"/>
  <c r="C32" i="5"/>
  <c r="D32" i="5"/>
  <c r="M32" i="5"/>
  <c r="O32" i="5"/>
  <c r="P32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<sst xmlns="http://schemas.openxmlformats.org/spreadsheetml/2006/main" count="155" uniqueCount="56">
  <si>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</si>
  <si>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</si>
  <si>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</si>
  <si>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</si>
  <si>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</si>
  <si>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</si>
  <si>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</si>
  <si>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</si>
  <si>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</si>
  <si>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</si>
  <si>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</si>
  <si>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</si>
  <si>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</si>
  <si>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</si>
  <si>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</si>
  <si>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</si>
  <si>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</si>
  <si>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</si>
  <si>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</si>
  <si>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</si>
  <si>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</si>
  <si>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</si>
  <si>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</si>
  <si>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</si>
  <si>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</si>
  <si>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</si>
  <si>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</si>
  <si>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</si>
  <si>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</si>
  <si>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</si>
  <si>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</si>
  <si>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</si>
  <si>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</si>
  <si>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</si>
  <si>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</si>
  <si>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</si>
  <si>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</si>
  <si>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</si>
  <si>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</si>
  <si>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</si>
  <si>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</si>
  <si>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</si>
  <si>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</si>
  <si>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</si>
  <si>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</si>
  <si>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</si>
  <si>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</si>
  <si>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</si>
  <si>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</si>
  <si>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</si>
  <si>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</si>
  <si>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</si>
  <si>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</si>
  <si>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</si>
  <si>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VD18 - Mont Dessous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</si>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</sst>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A9" sqref="A9:B34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40462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6</v>
      </c>
      <c r="D11" s="8">
        <v>4</v>
      </c>
      <c r="E11" s="8"/>
      <c r="F11" s="8"/>
      <c r="G11" s="8"/>
      <c r="H11" s="8"/>
      <c r="I11" s="8">
        <v>16</v>
      </c>
      <c r="J11" s="8">
        <v>22</v>
      </c>
      <c r="K11" s="8">
        <v>43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6</v>
      </c>
      <c r="D12" s="8">
        <v>2</v>
      </c>
      <c r="E12" s="8"/>
      <c r="F12" s="8"/>
      <c r="G12" s="8"/>
      <c r="H12" s="8"/>
      <c r="I12" s="8">
        <v>7</v>
      </c>
      <c r="J12" s="8">
        <v>5</v>
      </c>
      <c r="K12" s="8">
        <v>9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3</v>
      </c>
      <c r="D13" s="8"/>
      <c r="E13" s="8"/>
      <c r="F13" s="8"/>
      <c r="G13" s="8"/>
      <c r="H13" s="8"/>
      <c r="I13" s="8">
        <v>7</v>
      </c>
      <c r="J13" s="8">
        <v>2</v>
      </c>
      <c r="K13" s="8">
        <v>5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1</v>
      </c>
      <c r="D14" s="8"/>
      <c r="E14" s="8"/>
      <c r="F14" s="8"/>
      <c r="G14" s="8"/>
      <c r="H14" s="8"/>
      <c r="I14" s="8">
        <v>2</v>
      </c>
      <c r="J14" s="8">
        <v>3</v>
      </c>
      <c r="K14" s="8">
        <v>6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3</v>
      </c>
      <c r="D15" s="8"/>
      <c r="E15" s="8"/>
      <c r="F15" s="8"/>
      <c r="G15" s="8"/>
      <c r="H15" s="8"/>
      <c r="I15" s="8">
        <v>1</v>
      </c>
      <c r="J15" s="8">
        <v>3</v>
      </c>
      <c r="K15" s="8">
        <v>6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4</v>
      </c>
      <c r="D16" s="8"/>
      <c r="E16" s="8"/>
      <c r="F16" s="8"/>
      <c r="G16" s="8"/>
      <c r="H16" s="8"/>
      <c r="I16" s="8">
        <v>3</v>
      </c>
      <c r="J16" s="8">
        <v>2</v>
      </c>
      <c r="K16" s="8">
        <v>5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5</v>
      </c>
      <c r="D17" s="8">
        <v>1</v>
      </c>
      <c r="E17" s="8"/>
      <c r="F17" s="8"/>
      <c r="G17" s="8"/>
      <c r="H17" s="8"/>
      <c r="I17" s="8">
        <v>1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2</v>
      </c>
      <c r="D18" s="8"/>
      <c r="E18" s="8"/>
      <c r="F18" s="8"/>
      <c r="G18" s="8"/>
      <c r="H18" s="8"/>
      <c r="I18" s="8">
        <v>2</v>
      </c>
      <c r="J18" s="8">
        <v>1</v>
      </c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/>
      <c r="E19" s="8"/>
      <c r="F19" s="8"/>
      <c r="G19" s="8"/>
      <c r="H19" s="8"/>
      <c r="I19" s="8">
        <v>1</v>
      </c>
      <c r="J19" s="8">
        <v>1</v>
      </c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4</v>
      </c>
      <c r="D20" s="8">
        <v>1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3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>
        <v>1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51</v>
      </c>
      <c r="D54" s="12">
        <f t="shared" ref="D54:S54" si="0">SUM(D9:D51)</f>
        <v>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44</v>
      </c>
      <c r="J54" s="12">
        <f t="shared" si="0"/>
        <v>39</v>
      </c>
      <c r="K54" s="12">
        <f t="shared" si="0"/>
        <v>77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219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72.900000000000006</v>
      </c>
      <c r="D55" s="20">
        <f t="shared" ref="D55:S55" si="3">ROUND(D54/$B$6, 1)</f>
        <v>11.4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62.9</v>
      </c>
      <c r="J55" s="20">
        <f t="shared" si="3"/>
        <v>55.7</v>
      </c>
      <c r="K55" s="20">
        <f t="shared" si="3"/>
        <v>110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313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8.61</v>
      </c>
      <c r="D56" s="22">
        <f>ROUND('Calcul surface terriere'!D53, 2)</f>
        <v>0.55000000000000004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3.74</v>
      </c>
      <c r="J56" s="22">
        <f>ROUND('Calcul surface terriere'!J53, 2)</f>
        <v>1.93</v>
      </c>
      <c r="K56" s="22">
        <f>ROUND('Calcul surface terriere'!K53, 2)</f>
        <v>3.74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18.600000000000001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12.31</v>
      </c>
      <c r="D57" s="22">
        <f>ROUND('Calcul surface terriere'!D54, 2)</f>
        <v>0.78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5.35</v>
      </c>
      <c r="J57" s="22">
        <f>ROUND('Calcul surface terriere'!J54, 2)</f>
        <v>2.76</v>
      </c>
      <c r="K57" s="22">
        <f>ROUND('Calcul surface terriere'!K54, 2)</f>
        <v>5.34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26.5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46</v>
      </c>
      <c r="D58" s="24">
        <f>ROUND(100 * 'Calcul surface terriere'!D55,0)</f>
        <v>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20</v>
      </c>
      <c r="J58" s="24">
        <f>ROUND(100 * 'Calcul surface terriere'!J55,0)</f>
        <v>10</v>
      </c>
      <c r="K58" s="24">
        <f>ROUND(100 * 'Calcul surface terriere'!K55,0)</f>
        <v>20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103.1</v>
      </c>
      <c r="D59" s="26">
        <f>ROUND('Calcul volume sur pied'!D53, 1)</f>
        <v>5.7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40.6</v>
      </c>
      <c r="J59" s="26">
        <f>ROUND('Calcul volume sur pied'!J53, 1)</f>
        <v>17.8</v>
      </c>
      <c r="K59" s="26">
        <f>ROUND('Calcul volume sur pied'!K53, 1)</f>
        <v>34.1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201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147.19999999999999</v>
      </c>
      <c r="D60" s="26">
        <f>ROUND('Calcul volume sur pied'!D54, 1)</f>
        <v>8.1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58.1</v>
      </c>
      <c r="J60" s="26">
        <f>ROUND('Calcul volume sur pied'!J54, 1)</f>
        <v>25.4</v>
      </c>
      <c r="K60" s="26">
        <f>ROUND('Calcul volume sur pied'!K54, 1)</f>
        <v>48.7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287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51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20</v>
      </c>
      <c r="J61" s="24">
        <f>ROUND(100 * 'Calcul volume sur pied'!J55, 0)</f>
        <v>9</v>
      </c>
      <c r="K61" s="24">
        <f>ROUND(100 * 'Calcul volume sur pied'!K55, 0)</f>
        <v>17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8.5714285714285712</v>
      </c>
      <c r="D11" s="8">
        <f>'Protocole Inventaire'!D11/$B$6</f>
        <v>5.7142857142857144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22.857142857142858</v>
      </c>
      <c r="J11" s="8">
        <f>'Protocole Inventaire'!J11/$B$6</f>
        <v>31.428571428571431</v>
      </c>
      <c r="K11" s="8">
        <f>'Protocole Inventaire'!K11/$B$6</f>
        <v>61.428571428571431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8.5714285714285712</v>
      </c>
      <c r="D12" s="8">
        <f>'Protocole Inventaire'!D12/$B$6</f>
        <v>2.8571428571428572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10</v>
      </c>
      <c r="J12" s="8">
        <f>'Protocole Inventaire'!J12/$B$6</f>
        <v>7.1428571428571432</v>
      </c>
      <c r="K12" s="8">
        <f>'Protocole Inventaire'!K12/$B$6</f>
        <v>12.857142857142858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4.2857142857142856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10</v>
      </c>
      <c r="J13" s="8">
        <f>'Protocole Inventaire'!J13/$B$6</f>
        <v>2.8571428571428572</v>
      </c>
      <c r="K13" s="8">
        <f>'Protocole Inventaire'!K13/$B$6</f>
        <v>7.1428571428571432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1.4285714285714286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2.8571428571428572</v>
      </c>
      <c r="J14" s="8">
        <f>'Protocole Inventaire'!J14/$B$6</f>
        <v>4.2857142857142856</v>
      </c>
      <c r="K14" s="8">
        <f>'Protocole Inventaire'!K14/$B$6</f>
        <v>8.5714285714285712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4.2857142857142856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1.4285714285714286</v>
      </c>
      <c r="J15" s="8">
        <f>'Protocole Inventaire'!J15/$B$6</f>
        <v>4.2857142857142856</v>
      </c>
      <c r="K15" s="8">
        <f>'Protocole Inventaire'!K15/$B$6</f>
        <v>8.5714285714285712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5.7142857142857144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4.2857142857142856</v>
      </c>
      <c r="J16" s="8">
        <f>'Protocole Inventaire'!J16/$B$6</f>
        <v>2.8571428571428572</v>
      </c>
      <c r="K16" s="8">
        <f>'Protocole Inventaire'!K16/$B$6</f>
        <v>7.1428571428571432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7.1428571428571432</v>
      </c>
      <c r="D17" s="8">
        <f>'Protocole Inventaire'!D17/$B$6</f>
        <v>1.4285714285714286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1.4285714285714286</v>
      </c>
      <c r="J17" s="8">
        <f>'Protocole Inventaire'!J17/$B$6</f>
        <v>0</v>
      </c>
      <c r="K17" s="8">
        <f>'Protocole Inventaire'!K17/$B$6</f>
        <v>1.4285714285714286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2.8571428571428572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2.8571428571428572</v>
      </c>
      <c r="J18" s="8">
        <f>'Protocole Inventaire'!J18/$B$6</f>
        <v>1.4285714285714286</v>
      </c>
      <c r="K18" s="8">
        <f>'Protocole Inventaire'!K18/$B$6</f>
        <v>1.4285714285714286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4.2857142857142856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1.4285714285714286</v>
      </c>
      <c r="J19" s="8">
        <f>'Protocole Inventaire'!J19/$B$6</f>
        <v>1.4285714285714286</v>
      </c>
      <c r="K19" s="8">
        <f>'Protocole Inventaire'!K19/$B$6</f>
        <v>1.4285714285714286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5.7142857142857144</v>
      </c>
      <c r="D20" s="8">
        <f>'Protocole Inventaire'!D20/$B$6</f>
        <v>1.4285714285714286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1.4285714285714286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4.2857142857142856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1.4285714285714286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4.2857142857142856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7.1428571428571432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1.4285714285714286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2.8571428571428572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1.4285714285714286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1.4285714285714286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0.15268140296446395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0.40715040790523715</v>
      </c>
      <c r="J11" s="8">
        <f>'Protocole Inventaire'!J11*($A11/200)^2*PI()</f>
        <v>0.55983181086970113</v>
      </c>
      <c r="K11" s="8">
        <f>'Protocole Inventaire'!K11*($A11/200)^2*PI()</f>
        <v>1.0942167212453249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0.22807962665061898</v>
      </c>
      <c r="D12" s="8">
        <f>'Protocole Inventaire'!D12*($A12/200)^2*PI()</f>
        <v>7.6026542216872994E-2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0.19006635554218249</v>
      </c>
      <c r="K12" s="8">
        <f>'Protocole Inventaire'!K12*($A12/200)^2*PI()</f>
        <v>0.34211943997592847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0.15927874753700255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0.10618583169133503</v>
      </c>
      <c r="K13" s="8">
        <f>'Protocole Inventaire'!K13*($A13/200)^2*PI()</f>
        <v>0.26546457922833755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0.21205750411731106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0.27237608306623512</v>
      </c>
      <c r="K15" s="8">
        <f>'Protocole Inventaire'!K15*($A15/200)^2*PI()</f>
        <v>0.54475216613247024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0.45364597917836613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0.22682298958918307</v>
      </c>
      <c r="K16" s="8">
        <f>'Protocole Inventaire'!K16*($A16/200)^2*PI()</f>
        <v>0.56705747397295769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0.69272118011654926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0.16619025137490007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0.19634954084936207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0.91608841778678374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0.79262382650070473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0.90572116202993735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1.7105971998796428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0.8601680685528853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0.58088048164875272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8.6139328968778539</v>
      </c>
      <c r="D53">
        <f t="shared" ref="D53:S53" si="0">SUM(D9:D51)</f>
        <v>0.54538048466318811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3.7435218060175979</v>
      </c>
      <c r="J53">
        <f t="shared" si="0"/>
        <v>1.92988036710021</v>
      </c>
      <c r="K53">
        <f t="shared" si="0"/>
        <v>3.7388094170372135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18.571524971696064</v>
      </c>
    </row>
    <row r="54" spans="1:20" x14ac:dyDescent="0.25">
      <c r="A54" t="s">
        <v>49</v>
      </c>
      <c r="B54" t="s">
        <v>30</v>
      </c>
      <c r="C54">
        <f>C53/$B$6</f>
        <v>12.30561842411122</v>
      </c>
      <c r="D54">
        <f t="shared" ref="D54:S54" si="1">D53/$B$6</f>
        <v>0.77911497809026875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5.3478882943108541</v>
      </c>
      <c r="J54">
        <f t="shared" si="1"/>
        <v>2.7569719530003001</v>
      </c>
      <c r="K54">
        <f t="shared" si="1"/>
        <v>5.3411563100531625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26.530749959565803</v>
      </c>
    </row>
    <row r="55" spans="1:20" x14ac:dyDescent="0.25">
      <c r="A55" t="s">
        <v>49</v>
      </c>
      <c r="B55" t="s">
        <v>50</v>
      </c>
      <c r="C55">
        <f>C54/$T54</f>
        <v>0.46382474837181764</v>
      </c>
      <c r="D55">
        <f t="shared" ref="D55:S55" si="2">D54/$T54</f>
        <v>2.9366489046773241E-2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0.20157320477036286</v>
      </c>
      <c r="J55">
        <f t="shared" si="2"/>
        <v>0.10391609574558065</v>
      </c>
      <c r="K55">
        <f t="shared" si="2"/>
        <v>0.20131946206546567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1.08</v>
      </c>
      <c r="D11" s="8">
        <f>'Protocole Inventaire'!D11*$B11</f>
        <v>0.72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2.88</v>
      </c>
      <c r="J11" s="8">
        <f>'Protocole Inventaire'!J11*$B11</f>
        <v>3.96</v>
      </c>
      <c r="K11" s="8">
        <f>'Protocole Inventaire'!K11*$B11</f>
        <v>7.7399999999999993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1.7399999999999998</v>
      </c>
      <c r="D12" s="8">
        <f>'Protocole Inventaire'!D12*$B12</f>
        <v>0.57999999999999996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2.0299999999999998</v>
      </c>
      <c r="J12" s="8">
        <f>'Protocole Inventaire'!J12*$B12</f>
        <v>1.45</v>
      </c>
      <c r="K12" s="8">
        <f>'Protocole Inventaire'!K12*$B12</f>
        <v>2.61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1.3800000000000001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3.22</v>
      </c>
      <c r="J13" s="8">
        <f>'Protocole Inventaire'!J13*$B13</f>
        <v>0.92</v>
      </c>
      <c r="K13" s="8">
        <f>'Protocole Inventaire'!K13*$B13</f>
        <v>2.3000000000000003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2.0100000000000002</v>
      </c>
      <c r="K14" s="8">
        <f>'Protocole Inventaire'!K14*$B14</f>
        <v>4.0200000000000005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2.7600000000000002</v>
      </c>
      <c r="K15" s="8">
        <f>'Protocole Inventaire'!K15*$B15</f>
        <v>5.5200000000000005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4.84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3.63</v>
      </c>
      <c r="J16" s="8">
        <f>'Protocole Inventaire'!J16*$B16</f>
        <v>2.42</v>
      </c>
      <c r="K16" s="8">
        <f>'Protocole Inventaire'!K16*$B16</f>
        <v>6.05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7.8000000000000007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1.56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1.93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2.35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11.16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9.81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11.399999999999999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21.85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11.32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7.8049999999999997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103.06</v>
      </c>
      <c r="D53">
        <f t="shared" ref="D53:S53" si="0">SUM(D9:D51)</f>
        <v>5.65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40.645000000000003</v>
      </c>
      <c r="J53">
        <f t="shared" si="0"/>
        <v>17.8</v>
      </c>
      <c r="K53">
        <f t="shared" si="0"/>
        <v>34.08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201.23500000000001</v>
      </c>
    </row>
    <row r="54" spans="1:20" x14ac:dyDescent="0.25">
      <c r="A54" t="s">
        <v>53</v>
      </c>
      <c r="B54" t="s">
        <v>30</v>
      </c>
      <c r="C54">
        <f>C53/$B$6</f>
        <v>147.22857142857143</v>
      </c>
      <c r="D54">
        <f t="shared" ref="D54:S54" si="1">D53/$B$6</f>
        <v>8.071428571428573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58.064285714285724</v>
      </c>
      <c r="J54">
        <f t="shared" si="1"/>
        <v>25.428571428571431</v>
      </c>
      <c r="K54">
        <f t="shared" si="1"/>
        <v>48.685714285714283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287.4785714285714</v>
      </c>
    </row>
    <row r="55" spans="1:20" x14ac:dyDescent="0.25">
      <c r="A55" t="s">
        <v>53</v>
      </c>
      <c r="B55" t="s">
        <v>50</v>
      </c>
      <c r="C55">
        <f>C54/$T54</f>
        <v>0.5121375506248913</v>
      </c>
      <c r="D55">
        <f t="shared" ref="D55:S55" si="2">D54/$T54</f>
        <v>2.8076626829328901E-2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0.20197778716426074</v>
      </c>
      <c r="J55">
        <f t="shared" si="2"/>
        <v>8.8453797798593706E-2</v>
      </c>
      <c r="K55">
        <f t="shared" si="2"/>
        <v>0.16935423758292545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2024-11-19T12:51:51Z</dcterms:modified>
</cp:coreProperties>
</file>