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4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51" i="5" l="1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50" i="5" l="1"/>
  <c r="K50" i="5"/>
  <c r="S50" i="5"/>
  <c r="D50" i="5"/>
  <c r="L50" i="5"/>
  <c r="O50" i="5"/>
  <c r="I50" i="5"/>
  <c r="J50" i="5"/>
  <c r="E50" i="5"/>
  <c r="M50" i="5"/>
  <c r="N50" i="5"/>
  <c r="H50" i="5"/>
  <c r="P50" i="5"/>
  <c r="Q50" i="5"/>
  <c r="R50" i="5"/>
  <c r="F50" i="5"/>
  <c r="G50" i="5"/>
  <c r="I32" i="5"/>
  <c r="Q32" i="5"/>
  <c r="J32" i="5"/>
  <c r="R32" i="5"/>
  <c r="C32" i="5"/>
  <c r="K32" i="5"/>
  <c r="S32" i="5"/>
  <c r="H32" i="5"/>
  <c r="D32" i="5"/>
  <c r="L32" i="5"/>
  <c r="P32" i="5"/>
  <c r="E32" i="5"/>
  <c r="M32" i="5"/>
  <c r="O32" i="5"/>
  <c r="F32" i="5"/>
  <c r="N32" i="5"/>
  <c r="G32" i="5"/>
  <c r="E36" i="5"/>
  <c r="M36" i="5"/>
  <c r="L36" i="5"/>
  <c r="F36" i="5"/>
  <c r="N36" i="5"/>
  <c r="C36" i="5"/>
  <c r="D36" i="5"/>
  <c r="G36" i="5"/>
  <c r="O36" i="5"/>
  <c r="K36" i="5"/>
  <c r="H36" i="5"/>
  <c r="P36" i="5"/>
  <c r="I36" i="5"/>
  <c r="Q36" i="5"/>
  <c r="J36" i="5"/>
  <c r="R36" i="5"/>
  <c r="S36" i="5"/>
  <c r="I40" i="5"/>
  <c r="Q40" i="5"/>
  <c r="P40" i="5"/>
  <c r="J40" i="5"/>
  <c r="R40" i="5"/>
  <c r="G40" i="5"/>
  <c r="H40" i="5"/>
  <c r="C40" i="5"/>
  <c r="K40" i="5"/>
  <c r="S40" i="5"/>
  <c r="O40" i="5"/>
  <c r="D40" i="5"/>
  <c r="L40" i="5"/>
  <c r="E40" i="5"/>
  <c r="M40" i="5"/>
  <c r="F40" i="5"/>
  <c r="N40" i="5"/>
  <c r="E44" i="5"/>
  <c r="M44" i="5"/>
  <c r="S44" i="5"/>
  <c r="F44" i="5"/>
  <c r="N44" i="5"/>
  <c r="K44" i="5"/>
  <c r="G44" i="5"/>
  <c r="O44" i="5"/>
  <c r="P44" i="5"/>
  <c r="D44" i="5"/>
  <c r="H44" i="5"/>
  <c r="Q44" i="5"/>
  <c r="I44" i="5"/>
  <c r="C44" i="5"/>
  <c r="J44" i="5"/>
  <c r="R44" i="5"/>
  <c r="L44" i="5"/>
  <c r="I48" i="5"/>
  <c r="Q48" i="5"/>
  <c r="J48" i="5"/>
  <c r="R48" i="5"/>
  <c r="E48" i="5"/>
  <c r="C48" i="5"/>
  <c r="K48" i="5"/>
  <c r="S48" i="5"/>
  <c r="D48" i="5"/>
  <c r="G48" i="5"/>
  <c r="L48" i="5"/>
  <c r="M48" i="5"/>
  <c r="F48" i="5"/>
  <c r="O48" i="5"/>
  <c r="P48" i="5"/>
  <c r="N48" i="5"/>
  <c r="H48" i="5"/>
  <c r="I32" i="6"/>
  <c r="Q32" i="6"/>
  <c r="J32" i="6"/>
  <c r="R32" i="6"/>
  <c r="C32" i="6"/>
  <c r="K32" i="6"/>
  <c r="S32" i="6"/>
  <c r="E32" i="6"/>
  <c r="F32" i="6"/>
  <c r="G32" i="6"/>
  <c r="D32" i="6"/>
  <c r="L32" i="6"/>
  <c r="M32" i="6"/>
  <c r="O32" i="6"/>
  <c r="N32" i="6"/>
  <c r="P32" i="6"/>
  <c r="H32" i="6"/>
  <c r="E36" i="6"/>
  <c r="M36" i="6"/>
  <c r="F36" i="6"/>
  <c r="N36" i="6"/>
  <c r="G36" i="6"/>
  <c r="O36" i="6"/>
  <c r="Q36" i="6"/>
  <c r="R36" i="6"/>
  <c r="H36" i="6"/>
  <c r="P36" i="6"/>
  <c r="I36" i="6"/>
  <c r="J36" i="6"/>
  <c r="D36" i="6"/>
  <c r="K36" i="6"/>
  <c r="L36" i="6"/>
  <c r="S36" i="6"/>
  <c r="C36" i="6"/>
  <c r="I40" i="6"/>
  <c r="Q40" i="6"/>
  <c r="J40" i="6"/>
  <c r="R40" i="6"/>
  <c r="C40" i="6"/>
  <c r="K40" i="6"/>
  <c r="S40" i="6"/>
  <c r="M40" i="6"/>
  <c r="N40" i="6"/>
  <c r="D40" i="6"/>
  <c r="L40" i="6"/>
  <c r="E40" i="6"/>
  <c r="F40" i="6"/>
  <c r="P40" i="6"/>
  <c r="G40" i="6"/>
  <c r="H40" i="6"/>
  <c r="O40" i="6"/>
  <c r="E44" i="6"/>
  <c r="M44" i="6"/>
  <c r="F44" i="6"/>
  <c r="N44" i="6"/>
  <c r="G44" i="6"/>
  <c r="O44" i="6"/>
  <c r="Q44" i="6"/>
  <c r="R44" i="6"/>
  <c r="H44" i="6"/>
  <c r="P44" i="6"/>
  <c r="I44" i="6"/>
  <c r="J44" i="6"/>
  <c r="C44" i="6"/>
  <c r="D44" i="6"/>
  <c r="K44" i="6"/>
  <c r="L44" i="6"/>
  <c r="S44" i="6"/>
  <c r="I48" i="6"/>
  <c r="Q48" i="6"/>
  <c r="J48" i="6"/>
  <c r="R48" i="6"/>
  <c r="C48" i="6"/>
  <c r="K48" i="6"/>
  <c r="S48" i="6"/>
  <c r="M48" i="6"/>
  <c r="N48" i="6"/>
  <c r="D48" i="6"/>
  <c r="L48" i="6"/>
  <c r="E48" i="6"/>
  <c r="F48" i="6"/>
  <c r="H48" i="6"/>
  <c r="G48" i="6"/>
  <c r="O48" i="6"/>
  <c r="P48" i="6"/>
  <c r="H33" i="5"/>
  <c r="P33" i="5"/>
  <c r="O33" i="5"/>
  <c r="I33" i="5"/>
  <c r="Q33" i="5"/>
  <c r="F33" i="5"/>
  <c r="G33" i="5"/>
  <c r="J33" i="5"/>
  <c r="R33" i="5"/>
  <c r="N33" i="5"/>
  <c r="C33" i="5"/>
  <c r="K33" i="5"/>
  <c r="S33" i="5"/>
  <c r="D33" i="5"/>
  <c r="L33" i="5"/>
  <c r="E33" i="5"/>
  <c r="M33" i="5"/>
  <c r="D37" i="5"/>
  <c r="L37" i="5"/>
  <c r="E37" i="5"/>
  <c r="M37" i="5"/>
  <c r="R37" i="5"/>
  <c r="S37" i="5"/>
  <c r="F37" i="5"/>
  <c r="N37" i="5"/>
  <c r="G37" i="5"/>
  <c r="O37" i="5"/>
  <c r="H37" i="5"/>
  <c r="P37" i="5"/>
  <c r="J37" i="5"/>
  <c r="C37" i="5"/>
  <c r="I37" i="5"/>
  <c r="Q37" i="5"/>
  <c r="K37" i="5"/>
  <c r="H41" i="5"/>
  <c r="P41" i="5"/>
  <c r="F41" i="5"/>
  <c r="I41" i="5"/>
  <c r="Q41" i="5"/>
  <c r="J41" i="5"/>
  <c r="R41" i="5"/>
  <c r="L41" i="5"/>
  <c r="O41" i="5"/>
  <c r="C41" i="5"/>
  <c r="K41" i="5"/>
  <c r="S41" i="5"/>
  <c r="D41" i="5"/>
  <c r="N41" i="5"/>
  <c r="E41" i="5"/>
  <c r="M41" i="5"/>
  <c r="G41" i="5"/>
  <c r="D45" i="5"/>
  <c r="L45" i="5"/>
  <c r="K45" i="5"/>
  <c r="E45" i="5"/>
  <c r="M45" i="5"/>
  <c r="P45" i="5"/>
  <c r="C45" i="5"/>
  <c r="F45" i="5"/>
  <c r="N45" i="5"/>
  <c r="O45" i="5"/>
  <c r="H45" i="5"/>
  <c r="R45" i="5"/>
  <c r="G45" i="5"/>
  <c r="J45" i="5"/>
  <c r="S45" i="5"/>
  <c r="I45" i="5"/>
  <c r="Q45" i="5"/>
  <c r="H33" i="6"/>
  <c r="P33" i="6"/>
  <c r="I33" i="6"/>
  <c r="Q33" i="6"/>
  <c r="J33" i="6"/>
  <c r="R33" i="6"/>
  <c r="L33" i="6"/>
  <c r="M33" i="6"/>
  <c r="N33" i="6"/>
  <c r="C33" i="6"/>
  <c r="K33" i="6"/>
  <c r="S33" i="6"/>
  <c r="D33" i="6"/>
  <c r="E33" i="6"/>
  <c r="O33" i="6"/>
  <c r="G33" i="6"/>
  <c r="F33" i="6"/>
  <c r="D37" i="6"/>
  <c r="L37" i="6"/>
  <c r="E37" i="6"/>
  <c r="M37" i="6"/>
  <c r="F37" i="6"/>
  <c r="N37" i="6"/>
  <c r="P37" i="6"/>
  <c r="G37" i="6"/>
  <c r="O37" i="6"/>
  <c r="H37" i="6"/>
  <c r="I37" i="6"/>
  <c r="Q37" i="6"/>
  <c r="S37" i="6"/>
  <c r="J37" i="6"/>
  <c r="K37" i="6"/>
  <c r="R37" i="6"/>
  <c r="C37" i="6"/>
  <c r="H41" i="6"/>
  <c r="P41" i="6"/>
  <c r="I41" i="6"/>
  <c r="Q41" i="6"/>
  <c r="J41" i="6"/>
  <c r="R41" i="6"/>
  <c r="M41" i="6"/>
  <c r="C41" i="6"/>
  <c r="K41" i="6"/>
  <c r="S41" i="6"/>
  <c r="D41" i="6"/>
  <c r="L41" i="6"/>
  <c r="E41" i="6"/>
  <c r="O41" i="6"/>
  <c r="N41" i="6"/>
  <c r="F41" i="6"/>
  <c r="G41" i="6"/>
  <c r="D45" i="6"/>
  <c r="L45" i="6"/>
  <c r="E45" i="6"/>
  <c r="M45" i="6"/>
  <c r="F45" i="6"/>
  <c r="N45" i="6"/>
  <c r="P45" i="6"/>
  <c r="I45" i="6"/>
  <c r="G45" i="6"/>
  <c r="O45" i="6"/>
  <c r="H45" i="6"/>
  <c r="Q45" i="6"/>
  <c r="K45" i="6"/>
  <c r="R45" i="6"/>
  <c r="J45" i="6"/>
  <c r="S45" i="6"/>
  <c r="C45" i="6"/>
  <c r="H49" i="6"/>
  <c r="P49" i="6"/>
  <c r="I49" i="6"/>
  <c r="Q49" i="6"/>
  <c r="J49" i="6"/>
  <c r="R49" i="6"/>
  <c r="L49" i="6"/>
  <c r="M49" i="6"/>
  <c r="C49" i="6"/>
  <c r="K49" i="6"/>
  <c r="S49" i="6"/>
  <c r="D49" i="6"/>
  <c r="E49" i="6"/>
  <c r="G49" i="6"/>
  <c r="N49" i="6"/>
  <c r="O49" i="6"/>
  <c r="F49" i="6"/>
  <c r="H49" i="5"/>
  <c r="P49" i="5"/>
  <c r="O49" i="5"/>
  <c r="I49" i="5"/>
  <c r="Q49" i="5"/>
  <c r="C49" i="5"/>
  <c r="S49" i="5"/>
  <c r="E49" i="5"/>
  <c r="J49" i="5"/>
  <c r="R49" i="5"/>
  <c r="K49" i="5"/>
  <c r="D49" i="5"/>
  <c r="G49" i="5"/>
  <c r="L49" i="5"/>
  <c r="M49" i="5"/>
  <c r="N49" i="5"/>
  <c r="F49" i="5"/>
  <c r="C30" i="5"/>
  <c r="K30" i="5"/>
  <c r="S30" i="5"/>
  <c r="D30" i="5"/>
  <c r="L30" i="5"/>
  <c r="J30" i="5"/>
  <c r="E30" i="5"/>
  <c r="M30" i="5"/>
  <c r="I30" i="5"/>
  <c r="F30" i="5"/>
  <c r="N30" i="5"/>
  <c r="Q30" i="5"/>
  <c r="G30" i="5"/>
  <c r="O30" i="5"/>
  <c r="H30" i="5"/>
  <c r="P30" i="5"/>
  <c r="R30" i="5"/>
  <c r="G34" i="5"/>
  <c r="O34" i="5"/>
  <c r="H34" i="5"/>
  <c r="P34" i="5"/>
  <c r="I34" i="5"/>
  <c r="Q34" i="5"/>
  <c r="J34" i="5"/>
  <c r="R34" i="5"/>
  <c r="M34" i="5"/>
  <c r="C34" i="5"/>
  <c r="K34" i="5"/>
  <c r="S34" i="5"/>
  <c r="N34" i="5"/>
  <c r="D34" i="5"/>
  <c r="L34" i="5"/>
  <c r="E34" i="5"/>
  <c r="F34" i="5"/>
  <c r="C38" i="5"/>
  <c r="K38" i="5"/>
  <c r="S38" i="5"/>
  <c r="J38" i="5"/>
  <c r="D38" i="5"/>
  <c r="L38" i="5"/>
  <c r="E38" i="5"/>
  <c r="M38" i="5"/>
  <c r="Q38" i="5"/>
  <c r="F38" i="5"/>
  <c r="N38" i="5"/>
  <c r="I38" i="5"/>
  <c r="R38" i="5"/>
  <c r="G38" i="5"/>
  <c r="O38" i="5"/>
  <c r="H38" i="5"/>
  <c r="P38" i="5"/>
  <c r="G42" i="5"/>
  <c r="O42" i="5"/>
  <c r="H42" i="5"/>
  <c r="P42" i="5"/>
  <c r="C42" i="5"/>
  <c r="M42" i="5"/>
  <c r="I42" i="5"/>
  <c r="Q42" i="5"/>
  <c r="J42" i="5"/>
  <c r="R42" i="5"/>
  <c r="S42" i="5"/>
  <c r="E42" i="5"/>
  <c r="F42" i="5"/>
  <c r="K42" i="5"/>
  <c r="N42" i="5"/>
  <c r="D42" i="5"/>
  <c r="L42" i="5"/>
  <c r="C46" i="5"/>
  <c r="K46" i="5"/>
  <c r="S46" i="5"/>
  <c r="D46" i="5"/>
  <c r="L46" i="5"/>
  <c r="O46" i="5"/>
  <c r="E46" i="5"/>
  <c r="M46" i="5"/>
  <c r="N46" i="5"/>
  <c r="R46" i="5"/>
  <c r="F46" i="5"/>
  <c r="G46" i="5"/>
  <c r="Q46" i="5"/>
  <c r="J46" i="5"/>
  <c r="H46" i="5"/>
  <c r="P46" i="5"/>
  <c r="I46" i="5"/>
  <c r="C30" i="6"/>
  <c r="K30" i="6"/>
  <c r="S30" i="6"/>
  <c r="L30" i="6"/>
  <c r="D30" i="6"/>
  <c r="E30" i="6"/>
  <c r="M30" i="6"/>
  <c r="O30" i="6"/>
  <c r="I30" i="6"/>
  <c r="F30" i="6"/>
  <c r="N30" i="6"/>
  <c r="G30" i="6"/>
  <c r="P30" i="6"/>
  <c r="Q30" i="6"/>
  <c r="H30" i="6"/>
  <c r="J30" i="6"/>
  <c r="R30" i="6"/>
  <c r="G34" i="6"/>
  <c r="O34" i="6"/>
  <c r="H34" i="6"/>
  <c r="P34" i="6"/>
  <c r="I34" i="6"/>
  <c r="Q34" i="6"/>
  <c r="K34" i="6"/>
  <c r="L34" i="6"/>
  <c r="J34" i="6"/>
  <c r="R34" i="6"/>
  <c r="C34" i="6"/>
  <c r="S34" i="6"/>
  <c r="D34" i="6"/>
  <c r="M34" i="6"/>
  <c r="E34" i="6"/>
  <c r="F34" i="6"/>
  <c r="N34" i="6"/>
  <c r="C38" i="6"/>
  <c r="K38" i="6"/>
  <c r="S38" i="6"/>
  <c r="D38" i="6"/>
  <c r="L38" i="6"/>
  <c r="E38" i="6"/>
  <c r="M38" i="6"/>
  <c r="O38" i="6"/>
  <c r="H38" i="6"/>
  <c r="F38" i="6"/>
  <c r="N38" i="6"/>
  <c r="G38" i="6"/>
  <c r="P38" i="6"/>
  <c r="I38" i="6"/>
  <c r="J38" i="6"/>
  <c r="Q38" i="6"/>
  <c r="R38" i="6"/>
  <c r="G42" i="6"/>
  <c r="O42" i="6"/>
  <c r="H42" i="6"/>
  <c r="P42" i="6"/>
  <c r="I42" i="6"/>
  <c r="Q42" i="6"/>
  <c r="C42" i="6"/>
  <c r="S42" i="6"/>
  <c r="L42" i="6"/>
  <c r="J42" i="6"/>
  <c r="R42" i="6"/>
  <c r="K42" i="6"/>
  <c r="D42" i="6"/>
  <c r="E42" i="6"/>
  <c r="F42" i="6"/>
  <c r="N42" i="6"/>
  <c r="M42" i="6"/>
  <c r="C46" i="6"/>
  <c r="K46" i="6"/>
  <c r="S46" i="6"/>
  <c r="D46" i="6"/>
  <c r="L46" i="6"/>
  <c r="E46" i="6"/>
  <c r="M46" i="6"/>
  <c r="O46" i="6"/>
  <c r="P46" i="6"/>
  <c r="F46" i="6"/>
  <c r="N46" i="6"/>
  <c r="G46" i="6"/>
  <c r="H46" i="6"/>
  <c r="J46" i="6"/>
  <c r="R46" i="6"/>
  <c r="Q46" i="6"/>
  <c r="I46" i="6"/>
  <c r="J31" i="5"/>
  <c r="R31" i="5"/>
  <c r="I31" i="5"/>
  <c r="C31" i="5"/>
  <c r="K31" i="5"/>
  <c r="S31" i="5"/>
  <c r="P31" i="5"/>
  <c r="D31" i="5"/>
  <c r="L31" i="5"/>
  <c r="E31" i="5"/>
  <c r="M31" i="5"/>
  <c r="F31" i="5"/>
  <c r="N31" i="5"/>
  <c r="H31" i="5"/>
  <c r="Q31" i="5"/>
  <c r="G31" i="5"/>
  <c r="O31" i="5"/>
  <c r="F35" i="5"/>
  <c r="N35" i="5"/>
  <c r="D35" i="5"/>
  <c r="G35" i="5"/>
  <c r="O35" i="5"/>
  <c r="H35" i="5"/>
  <c r="P35" i="5"/>
  <c r="M35" i="5"/>
  <c r="I35" i="5"/>
  <c r="Q35" i="5"/>
  <c r="E35" i="5"/>
  <c r="J35" i="5"/>
  <c r="R35" i="5"/>
  <c r="L35" i="5"/>
  <c r="C35" i="5"/>
  <c r="K35" i="5"/>
  <c r="S35" i="5"/>
  <c r="J39" i="5"/>
  <c r="R39" i="5"/>
  <c r="C39" i="5"/>
  <c r="K39" i="5"/>
  <c r="S39" i="5"/>
  <c r="D39" i="5"/>
  <c r="L39" i="5"/>
  <c r="I39" i="5"/>
  <c r="E39" i="5"/>
  <c r="M39" i="5"/>
  <c r="F39" i="5"/>
  <c r="N39" i="5"/>
  <c r="H39" i="5"/>
  <c r="Q39" i="5"/>
  <c r="G39" i="5"/>
  <c r="O39" i="5"/>
  <c r="P39" i="5"/>
  <c r="F43" i="5"/>
  <c r="N43" i="5"/>
  <c r="M43" i="5"/>
  <c r="G43" i="5"/>
  <c r="O43" i="5"/>
  <c r="R43" i="5"/>
  <c r="E43" i="5"/>
  <c r="H43" i="5"/>
  <c r="P43" i="5"/>
  <c r="Q43" i="5"/>
  <c r="J43" i="5"/>
  <c r="D43" i="5"/>
  <c r="I43" i="5"/>
  <c r="C43" i="5"/>
  <c r="K43" i="5"/>
  <c r="S43" i="5"/>
  <c r="L43" i="5"/>
  <c r="J47" i="5"/>
  <c r="R47" i="5"/>
  <c r="P47" i="5"/>
  <c r="I47" i="5"/>
  <c r="C47" i="5"/>
  <c r="K47" i="5"/>
  <c r="S47" i="5"/>
  <c r="E47" i="5"/>
  <c r="G47" i="5"/>
  <c r="H47" i="5"/>
  <c r="Q47" i="5"/>
  <c r="D47" i="5"/>
  <c r="L47" i="5"/>
  <c r="M47" i="5"/>
  <c r="N47" i="5"/>
  <c r="O47" i="5"/>
  <c r="F47" i="5"/>
  <c r="J31" i="6"/>
  <c r="R31" i="6"/>
  <c r="C31" i="6"/>
  <c r="K31" i="6"/>
  <c r="S31" i="6"/>
  <c r="D31" i="6"/>
  <c r="L31" i="6"/>
  <c r="G31" i="6"/>
  <c r="E31" i="6"/>
  <c r="M31" i="6"/>
  <c r="F31" i="6"/>
  <c r="N31" i="6"/>
  <c r="O31" i="6"/>
  <c r="P31" i="6"/>
  <c r="H31" i="6"/>
  <c r="I31" i="6"/>
  <c r="Q31" i="6"/>
  <c r="F35" i="6"/>
  <c r="N35" i="6"/>
  <c r="G35" i="6"/>
  <c r="O35" i="6"/>
  <c r="H35" i="6"/>
  <c r="P35" i="6"/>
  <c r="R35" i="6"/>
  <c r="S35" i="6"/>
  <c r="I35" i="6"/>
  <c r="Q35" i="6"/>
  <c r="J35" i="6"/>
  <c r="K35" i="6"/>
  <c r="C35" i="6"/>
  <c r="M35" i="6"/>
  <c r="D35" i="6"/>
  <c r="E35" i="6"/>
  <c r="L35" i="6"/>
  <c r="J39" i="6"/>
  <c r="R39" i="6"/>
  <c r="C39" i="6"/>
  <c r="K39" i="6"/>
  <c r="S39" i="6"/>
  <c r="D39" i="6"/>
  <c r="L39" i="6"/>
  <c r="N39" i="6"/>
  <c r="G39" i="6"/>
  <c r="E39" i="6"/>
  <c r="M39" i="6"/>
  <c r="F39" i="6"/>
  <c r="O39" i="6"/>
  <c r="Q39" i="6"/>
  <c r="H39" i="6"/>
  <c r="I39" i="6"/>
  <c r="P39" i="6"/>
  <c r="F43" i="6"/>
  <c r="N43" i="6"/>
  <c r="G43" i="6"/>
  <c r="O43" i="6"/>
  <c r="H43" i="6"/>
  <c r="P43" i="6"/>
  <c r="R43" i="6"/>
  <c r="K43" i="6"/>
  <c r="S43" i="6"/>
  <c r="I43" i="6"/>
  <c r="Q43" i="6"/>
  <c r="J43" i="6"/>
  <c r="C43" i="6"/>
  <c r="M43" i="6"/>
  <c r="D43" i="6"/>
  <c r="E43" i="6"/>
  <c r="L43" i="6"/>
  <c r="J47" i="6"/>
  <c r="R47" i="6"/>
  <c r="C47" i="6"/>
  <c r="K47" i="6"/>
  <c r="S47" i="6"/>
  <c r="D47" i="6"/>
  <c r="L47" i="6"/>
  <c r="N47" i="6"/>
  <c r="G47" i="6"/>
  <c r="E47" i="6"/>
  <c r="M47" i="6"/>
  <c r="F47" i="6"/>
  <c r="O47" i="6"/>
  <c r="I47" i="6"/>
  <c r="P47" i="6"/>
  <c r="Q47" i="6"/>
  <c r="H47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<sst xmlns="http://schemas.openxmlformats.org/spreadsheetml/2006/main" count="155" uniqueCount="56">
  <si>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</si>
  <si>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</si>
  <si>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</si>
  <si>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</si>
  <si>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</si>
  <si>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</si>
  <si>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</si>
  <si>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</si>
  <si>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</si>
  <si>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</si>
  <si>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</si>
  <si>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</si>
  <si>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</si>
  <si>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</si>
  <si>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</si>
  <si>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</si>
  <si>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</si>
  <si>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</si>
  <si>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</si>
  <si>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</si>
  <si>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</si>
  <si>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</si>
  <si>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</si>
  <si>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</si>
  <si>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</si>
  <si>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</si>
  <si>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</si>
  <si>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</si>
  <si>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</si>
  <si>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</si>
  <si>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</si>
  <si>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</si>
  <si>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</si>
  <si>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</si>
  <si>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</si>
  <si>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</si>
  <si>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</si>
  <si>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</si>
  <si>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</si>
  <si>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</si>
  <si>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</si>
  <si>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</si>
  <si>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</si>
  <si>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</si>
  <si>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</si>
  <si>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</si>
  <si>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</si>
  <si>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</si>
  <si>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</si>
  <si>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</si>
  <si>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</si>
  <si>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</si>
  <si>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</si>
  <si>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</si>
  <si>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</si>
  <si>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VD44 -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</si>
</sst>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zoomScale="90" zoomScaleNormal="90" workbookViewId="0">
      <selection activeCell="D14" sqref="D1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31">
        <v>45574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1.2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29">
        <v>0.08</v>
      </c>
      <c r="C9" s="7">
        <v>15</v>
      </c>
      <c r="D9" s="7"/>
      <c r="E9" s="7"/>
      <c r="F9" s="7"/>
      <c r="G9" s="7"/>
      <c r="H9" s="7"/>
      <c r="I9" s="7"/>
      <c r="J9" s="7"/>
      <c r="K9" s="7">
        <v>22</v>
      </c>
      <c r="L9" s="7"/>
      <c r="M9" s="7"/>
      <c r="N9" s="7"/>
      <c r="O9" s="7"/>
      <c r="P9" s="7"/>
      <c r="Q9" s="7"/>
      <c r="R9" s="7"/>
      <c r="S9" s="7">
        <v>16</v>
      </c>
    </row>
    <row r="10" spans="1:19" x14ac:dyDescent="0.25">
      <c r="A10" s="8">
        <v>14</v>
      </c>
      <c r="B10" s="30">
        <v>0.12</v>
      </c>
      <c r="C10" s="8">
        <v>11</v>
      </c>
      <c r="D10" s="8"/>
      <c r="E10" s="8"/>
      <c r="F10" s="8"/>
      <c r="G10" s="8"/>
      <c r="H10" s="8"/>
      <c r="I10" s="8">
        <v>1</v>
      </c>
      <c r="J10" s="8"/>
      <c r="K10" s="8">
        <v>25</v>
      </c>
      <c r="L10" s="8"/>
      <c r="M10" s="8"/>
      <c r="N10" s="8"/>
      <c r="O10" s="8"/>
      <c r="P10" s="8"/>
      <c r="Q10" s="8"/>
      <c r="R10" s="8"/>
      <c r="S10" s="8">
        <v>4</v>
      </c>
    </row>
    <row r="11" spans="1:19" x14ac:dyDescent="0.25">
      <c r="A11" s="8">
        <v>18</v>
      </c>
      <c r="B11" s="30">
        <v>0.18</v>
      </c>
      <c r="C11" s="8">
        <v>11</v>
      </c>
      <c r="D11" s="8"/>
      <c r="E11" s="8"/>
      <c r="F11" s="8"/>
      <c r="G11" s="8"/>
      <c r="H11" s="8"/>
      <c r="I11" s="8"/>
      <c r="J11" s="8"/>
      <c r="K11" s="8">
        <v>16</v>
      </c>
      <c r="L11" s="8"/>
      <c r="M11" s="8"/>
      <c r="N11" s="8"/>
      <c r="O11" s="8"/>
      <c r="P11" s="8"/>
      <c r="Q11" s="8"/>
      <c r="R11" s="8"/>
      <c r="S11" s="8">
        <v>5</v>
      </c>
    </row>
    <row r="12" spans="1:19" x14ac:dyDescent="0.25">
      <c r="A12" s="8">
        <v>22</v>
      </c>
      <c r="B12" s="30">
        <v>0.28999999999999998</v>
      </c>
      <c r="C12" s="8">
        <v>12</v>
      </c>
      <c r="D12" s="8"/>
      <c r="E12" s="8"/>
      <c r="F12" s="8"/>
      <c r="G12" s="8"/>
      <c r="H12" s="8"/>
      <c r="I12" s="8"/>
      <c r="J12" s="8"/>
      <c r="K12" s="8">
        <v>9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30">
        <v>0.46</v>
      </c>
      <c r="C13" s="8">
        <v>14</v>
      </c>
      <c r="D13" s="8"/>
      <c r="E13" s="8"/>
      <c r="F13" s="8"/>
      <c r="G13" s="8"/>
      <c r="H13" s="8"/>
      <c r="I13" s="8"/>
      <c r="J13" s="8"/>
      <c r="K13" s="8">
        <v>5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30">
        <v>0.67</v>
      </c>
      <c r="C14" s="8">
        <v>15</v>
      </c>
      <c r="D14" s="8"/>
      <c r="E14" s="8"/>
      <c r="F14" s="8"/>
      <c r="G14" s="8"/>
      <c r="H14" s="8"/>
      <c r="I14" s="8"/>
      <c r="J14" s="8"/>
      <c r="K14" s="8">
        <v>3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30">
        <v>0.92</v>
      </c>
      <c r="C15" s="8">
        <v>14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30">
        <v>1.21</v>
      </c>
      <c r="C16" s="8">
        <v>17</v>
      </c>
      <c r="D16" s="8"/>
      <c r="E16" s="8"/>
      <c r="F16" s="8"/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30">
        <v>1.56</v>
      </c>
      <c r="C17" s="8">
        <v>17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30">
        <v>1.93</v>
      </c>
      <c r="C18" s="8">
        <v>16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31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11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>
        <v>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>
        <v>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>
        <v>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>
        <v>3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>
        <v>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250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</v>
      </c>
      <c r="J54" s="12">
        <f t="shared" si="0"/>
        <v>0</v>
      </c>
      <c r="K54" s="12">
        <f t="shared" si="0"/>
        <v>81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25</v>
      </c>
      <c r="T54" s="13">
        <f>SUM(C54:S54)</f>
        <v>357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208.3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0.8</v>
      </c>
      <c r="J55" s="20">
        <f t="shared" si="3"/>
        <v>0</v>
      </c>
      <c r="K55" s="20">
        <f t="shared" si="3"/>
        <v>67.5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20.8</v>
      </c>
      <c r="T55" s="21">
        <f>ROUND(SUM(C55:S55),0)</f>
        <v>297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45.25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0.02</v>
      </c>
      <c r="J56" s="22">
        <f>ROUND('Calcul surface terriere'!J53, 2)</f>
        <v>0</v>
      </c>
      <c r="K56" s="22">
        <f>ROUND('Calcul surface terriere'!K53, 2)</f>
        <v>1.9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0.31</v>
      </c>
      <c r="T56" s="23">
        <f>ROUND('Calcul surface terriere'!T53,1)</f>
        <v>47.5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37.71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0.01</v>
      </c>
      <c r="J57" s="22">
        <f>ROUND('Calcul surface terriere'!J54, 2)</f>
        <v>0</v>
      </c>
      <c r="K57" s="22">
        <f>ROUND('Calcul surface terriere'!K54, 2)</f>
        <v>1.58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0.26</v>
      </c>
      <c r="T57" s="23">
        <f>ROUND('Calcul surface terriere'!T54, 1)</f>
        <v>39.6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95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551.20000000000005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0.1</v>
      </c>
      <c r="J59" s="26">
        <f>ROUND('Calcul volume sur pied'!J53, 1)</f>
        <v>0</v>
      </c>
      <c r="K59" s="26">
        <f>ROUND('Calcul volume sur pied'!K53, 1)</f>
        <v>15.8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2.7</v>
      </c>
      <c r="T59" s="27">
        <f>ROUND('Calcul volume sur pied'!T53, 0)</f>
        <v>570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459.3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0.1</v>
      </c>
      <c r="J60" s="26">
        <f>ROUND('Calcul volume sur pied'!J54, 1)</f>
        <v>0</v>
      </c>
      <c r="K60" s="26">
        <f>ROUND('Calcul volume sur pied'!K54, 1)</f>
        <v>13.1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2.2000000000000002</v>
      </c>
      <c r="T60" s="27">
        <f>ROUND('Calcul volume sur pied'!T54, 0)</f>
        <v>475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97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12.5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18.333333333333336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13.333333333333334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9.1666666666666679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0.83333333333333337</v>
      </c>
      <c r="J10" s="8">
        <f>'Protocole Inventaire'!J10/$B$6</f>
        <v>0</v>
      </c>
      <c r="K10" s="8">
        <f>'Protocole Inventaire'!K10/$B$6</f>
        <v>20.833333333333336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3.3333333333333335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9.1666666666666679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13.333333333333334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4.166666666666667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7.5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11.666666666666668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4.166666666666667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12.5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2.5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11.666666666666668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14.166666666666668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0.83333333333333337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14.166666666666668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13.333333333333334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13.333333333333334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25.833333333333336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10.833333333333334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9.1666666666666679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8.3333333333333339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5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7.5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3.3333333333333335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0.83333333333333337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1.6666666666666667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0.83333333333333337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2.5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0.83333333333333337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0.11780972450961726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0.17278759594743864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0.12566370614359174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0.16933184402848989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1.5393804002589988E-2</v>
      </c>
      <c r="J10" s="8">
        <f>'Protocole Inventaire'!J10*($A10/200)^2*PI()</f>
        <v>0</v>
      </c>
      <c r="K10" s="8">
        <f>'Protocole Inventaire'!K10*($A10/200)^2*PI()</f>
        <v>0.3848451000647497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6.1575216010359951E-2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0.27991590543485056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0.40715040790523715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0.12723450247038659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0.45615925330123797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0.34211943997592847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0.7433008218393452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0.26546457922833755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1.0602875205865552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1.2710883876424306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1.9279954115080562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2.3552520123962677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2.6590440219984011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3.1415926535897931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7.0996852378475737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3.4347032481697206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3.3209775941097708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3.4211943997592855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2.3090706003884978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3.8707563084879841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1.9113449704440304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0.58088048164875272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1.3879556343559705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0.88247337639337298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2.850995333132738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45.251814741572737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1.5393804002589988E-2</v>
      </c>
      <c r="J53">
        <f t="shared" si="0"/>
        <v>0</v>
      </c>
      <c r="K53">
        <f t="shared" si="0"/>
        <v>1.897836122033594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0.31447342462433825</v>
      </c>
      <c r="T53">
        <f>SUM(C53:S53)</f>
        <v>47.479518092233263</v>
      </c>
    </row>
    <row r="54" spans="1:20" x14ac:dyDescent="0.25">
      <c r="A54" t="s">
        <v>49</v>
      </c>
      <c r="B54" t="s">
        <v>30</v>
      </c>
      <c r="C54">
        <f>C53/$B$6</f>
        <v>37.70984561797728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1.2828170002158324E-2</v>
      </c>
      <c r="J54">
        <f t="shared" si="1"/>
        <v>0</v>
      </c>
      <c r="K54">
        <f t="shared" si="1"/>
        <v>1.5815301016946617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0.26206118718694854</v>
      </c>
      <c r="T54">
        <f>SUM(C54:S54)</f>
        <v>39.56626507686105</v>
      </c>
    </row>
    <row r="55" spans="1:20" x14ac:dyDescent="0.25">
      <c r="A55" t="s">
        <v>49</v>
      </c>
      <c r="B55" t="s">
        <v>50</v>
      </c>
      <c r="C55">
        <f>C54/$T54</f>
        <v>0.95308075060212261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3.2421988725088007E-4</v>
      </c>
      <c r="J55">
        <f t="shared" si="2"/>
        <v>0</v>
      </c>
      <c r="K55">
        <f t="shared" si="2"/>
        <v>3.9971680385358498E-2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6.6233491252679771E-3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1.2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1.76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1.28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1.3199999999999998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0.12</v>
      </c>
      <c r="J10" s="8">
        <f>'Protocole Inventaire'!J10*$B10</f>
        <v>0</v>
      </c>
      <c r="K10" s="8">
        <f>'Protocole Inventaire'!K10*$B10</f>
        <v>3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0.48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1.98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2.88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0.89999999999999991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3.4799999999999995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2.61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6.44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2.3000000000000003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10.050000000000001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12.88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20.57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26.52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30.88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37.6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86.49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42.51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41.8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43.7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29.94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50.94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25.36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7.8049999999999997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18.774999999999999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12.0075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38.932499999999997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551.17999999999995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0.12</v>
      </c>
      <c r="J53">
        <f t="shared" si="0"/>
        <v>0</v>
      </c>
      <c r="K53">
        <f t="shared" si="0"/>
        <v>15.77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2.66</v>
      </c>
      <c r="T53">
        <f>SUM(C53:S53)</f>
        <v>569.7299999999999</v>
      </c>
    </row>
    <row r="54" spans="1:20" x14ac:dyDescent="0.25">
      <c r="A54" t="s">
        <v>53</v>
      </c>
      <c r="B54" t="s">
        <v>30</v>
      </c>
      <c r="C54">
        <f>C53/$B$6</f>
        <v>459.31666666666666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</v>
      </c>
      <c r="J54">
        <f t="shared" si="1"/>
        <v>0</v>
      </c>
      <c r="K54">
        <f t="shared" si="1"/>
        <v>13.141666666666667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2.2166666666666668</v>
      </c>
      <c r="T54">
        <f>SUM(C54:S54)</f>
        <v>474.77499999999998</v>
      </c>
    </row>
    <row r="55" spans="1:20" x14ac:dyDescent="0.25">
      <c r="A55" t="s">
        <v>53</v>
      </c>
      <c r="B55" t="s">
        <v>50</v>
      </c>
      <c r="C55">
        <f>C54/$T54</f>
        <v>0.96744071753286653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2.1062608604075617E-4</v>
      </c>
      <c r="J55">
        <f t="shared" si="2"/>
        <v>0</v>
      </c>
      <c r="K55">
        <f t="shared" si="2"/>
        <v>2.7679778140522707E-2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4.6688782405700947E-3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cp:lastPrinted>2024-07-24T11:54:02Z</cp:lastPrinted>
  <dcterms:created xsi:type="dcterms:W3CDTF">2022-03-10T11:48:40Z</dcterms:created>
  <dcterms:modified xsi:type="dcterms:W3CDTF">2024-10-14T15:33:35Z</dcterms:modified>
</cp:coreProperties>
</file>