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1300\1301_foret_prot\2_donnees_FP\07_SuisseNais\Donnees_SuisseNaiS_old_Migration\FR\FR9_411.2-FR-9019_Flancs-du-Cousimbert_Weis2\2022-12-19\"/>
    </mc:Choice>
  </mc:AlternateContent>
  <xr:revisionPtr revIDLastSave="0" documentId="13_ncr:1_{A649F09F-9B24-4965-9E7F-5E7102649DFD}" xr6:coauthVersionLast="47" xr6:coauthVersionMax="47" xr10:uidLastSave="{00000000-0000-0000-0000-000000000000}"/>
  <bookViews>
    <workbookView xWindow="-120" yWindow="-120" windowWidth="29040" windowHeight="15720" xr2:uid="{6AB31EF6-8781-48C9-9608-C177ABDD81ED}"/>
  </bookViews>
  <sheets>
    <sheet name="FR522 - Belle Ciern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M13" i="2"/>
  <c r="M18" i="2"/>
  <c r="J34" i="2"/>
  <c r="F34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8" i="2"/>
  <c r="H8" i="2"/>
  <c r="K29" i="2"/>
  <c r="I29" i="2"/>
  <c r="G29" i="2"/>
  <c r="E29" i="2"/>
  <c r="F32" i="2" l="1"/>
  <c r="L29" i="2"/>
  <c r="K30" i="2"/>
  <c r="H29" i="2"/>
  <c r="I30" i="2"/>
  <c r="G30" i="2"/>
  <c r="F29" i="2"/>
  <c r="E30" i="2"/>
  <c r="J29" i="2"/>
  <c r="J32" i="2" l="1"/>
  <c r="L30" i="2"/>
  <c r="J30" i="2"/>
  <c r="F30" i="2"/>
  <c r="H30" i="2"/>
</calcChain>
</file>

<file path=xl/sharedStrings.xml><?xml version="1.0" encoding="utf-8"?>
<sst xmlns="http://schemas.openxmlformats.org/spreadsheetml/2006/main" count="24" uniqueCount="17">
  <si>
    <t>Cat</t>
  </si>
  <si>
    <t>Volume</t>
  </si>
  <si>
    <t>Nb tiges</t>
  </si>
  <si>
    <t>Epicéa</t>
  </si>
  <si>
    <t>Sapin</t>
  </si>
  <si>
    <t>Hêtre</t>
  </si>
  <si>
    <t>Total</t>
  </si>
  <si>
    <t>Classe NaiS 12-30</t>
  </si>
  <si>
    <t>Classe NaiS &gt; 50</t>
  </si>
  <si>
    <t>%</t>
  </si>
  <si>
    <t>Nombre de tiges total</t>
  </si>
  <si>
    <t>Nombre de tiges par ha</t>
  </si>
  <si>
    <t>Volume sur pied total</t>
  </si>
  <si>
    <t>Volume sur pied par ha</t>
  </si>
  <si>
    <t>Classe NaiS 31-50</t>
  </si>
  <si>
    <t>DHP dès 12cm</t>
  </si>
  <si>
    <t>Erable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</si>
</sst>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9" fontId="0" fillId="0" borderId="6" xfId="0" applyNumberFormat="1" applyBorder="1"/>
    <xf numFmtId="9" fontId="0" fillId="0" borderId="7" xfId="0" applyNumberFormat="1" applyBorder="1"/>
    <xf numFmtId="9" fontId="0" fillId="0" borderId="8" xfId="0" applyNumberFormat="1" applyBorder="1"/>
    <xf numFmtId="1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DE3C7-0D4B-4679-BCF8-876B523278BC}">
  <dimension ref="A6:M34"/>
  <sheetViews>
    <sheetView tabSelected="1" workbookViewId="0">
      <selection activeCell="M34" sqref="M34"/>
    </sheetView>
  </sheetViews>
  <sheetFormatPr baseColWidth="10" defaultRowHeight="15" x14ac:dyDescent="0.25"/>
  <cols>
    <col min="3" max="3" width="12.5703125" bestFit="1" customWidth="1"/>
  </cols>
  <sheetData>
    <row r="6" spans="1:13" x14ac:dyDescent="0.25">
      <c r="E6" s="3" t="s">
        <v>3</v>
      </c>
      <c r="F6" s="3"/>
      <c r="G6" s="3" t="s">
        <v>4</v>
      </c>
      <c r="H6" s="3"/>
      <c r="I6" s="3" t="s">
        <v>5</v>
      </c>
      <c r="J6" s="3"/>
      <c r="K6" s="3" t="s">
        <v>16</v>
      </c>
      <c r="L6" s="3"/>
    </row>
    <row r="7" spans="1:13" x14ac:dyDescent="0.25">
      <c r="B7" s="6" t="s">
        <v>0</v>
      </c>
      <c r="C7" s="6" t="s">
        <v>15</v>
      </c>
      <c r="D7" s="6" t="s">
        <v>1</v>
      </c>
      <c r="E7" s="1" t="s">
        <v>2</v>
      </c>
      <c r="F7" s="1" t="s">
        <v>1</v>
      </c>
      <c r="G7" s="1" t="s">
        <v>2</v>
      </c>
      <c r="H7" s="1" t="s">
        <v>1</v>
      </c>
      <c r="I7" s="1" t="s">
        <v>2</v>
      </c>
      <c r="J7" s="1" t="s">
        <v>1</v>
      </c>
      <c r="K7" s="1" t="s">
        <v>2</v>
      </c>
      <c r="L7" s="1" t="s">
        <v>1</v>
      </c>
    </row>
    <row r="8" spans="1:13" x14ac:dyDescent="0.25">
      <c r="A8" s="15" t="s">
        <v>7</v>
      </c>
      <c r="B8" s="2">
        <v>0</v>
      </c>
      <c r="C8" s="2">
        <v>16</v>
      </c>
      <c r="D8" s="2">
        <v>0.1</v>
      </c>
      <c r="E8" s="1"/>
      <c r="F8" s="1">
        <f>D8*E8</f>
        <v>0</v>
      </c>
      <c r="G8" s="1">
        <v>1</v>
      </c>
      <c r="H8" s="1">
        <f>D8*G8</f>
        <v>0.1</v>
      </c>
      <c r="I8" s="1"/>
      <c r="J8" s="1">
        <f>D8*I8</f>
        <v>0</v>
      </c>
      <c r="K8" s="1">
        <v>1</v>
      </c>
      <c r="L8" s="1">
        <f>D8*K8</f>
        <v>0.1</v>
      </c>
      <c r="M8" s="16">
        <f>SUM(E8:E12,G8:G12,I8:I12,K8:K12)</f>
        <v>23</v>
      </c>
    </row>
    <row r="9" spans="1:13" x14ac:dyDescent="0.25">
      <c r="A9" s="15"/>
      <c r="B9" s="2">
        <v>1</v>
      </c>
      <c r="C9" s="2">
        <v>20</v>
      </c>
      <c r="D9" s="2">
        <v>0.2</v>
      </c>
      <c r="E9" s="1"/>
      <c r="F9" s="1">
        <f t="shared" ref="F9:F28" si="0">D9*E9</f>
        <v>0</v>
      </c>
      <c r="G9" s="1">
        <v>1</v>
      </c>
      <c r="H9" s="1">
        <f t="shared" ref="H9:H28" si="1">D9*G9</f>
        <v>0.2</v>
      </c>
      <c r="I9" s="1">
        <v>1</v>
      </c>
      <c r="J9" s="1">
        <f t="shared" ref="J9:J28" si="2">D9*I9</f>
        <v>0.2</v>
      </c>
      <c r="K9" s="1">
        <v>1</v>
      </c>
      <c r="L9" s="1">
        <f t="shared" ref="L9:L28" si="3">D9*K9</f>
        <v>0.2</v>
      </c>
      <c r="M9" s="16"/>
    </row>
    <row r="10" spans="1:13" x14ac:dyDescent="0.25">
      <c r="A10" s="15"/>
      <c r="B10" s="2">
        <v>2</v>
      </c>
      <c r="C10" s="2">
        <v>24</v>
      </c>
      <c r="D10" s="2">
        <v>0.3</v>
      </c>
      <c r="E10" s="1">
        <v>4</v>
      </c>
      <c r="F10" s="1">
        <f t="shared" si="0"/>
        <v>1.2</v>
      </c>
      <c r="G10" s="1">
        <v>2</v>
      </c>
      <c r="H10" s="1">
        <f t="shared" si="1"/>
        <v>0.6</v>
      </c>
      <c r="I10" s="1">
        <v>1</v>
      </c>
      <c r="J10" s="1">
        <f t="shared" si="2"/>
        <v>0.3</v>
      </c>
      <c r="K10" s="1">
        <v>1</v>
      </c>
      <c r="L10" s="1">
        <f t="shared" si="3"/>
        <v>0.3</v>
      </c>
      <c r="M10" s="16"/>
    </row>
    <row r="11" spans="1:13" x14ac:dyDescent="0.25">
      <c r="A11" s="15"/>
      <c r="B11" s="2">
        <v>3</v>
      </c>
      <c r="C11" s="2">
        <v>28</v>
      </c>
      <c r="D11" s="2">
        <v>0.5</v>
      </c>
      <c r="E11" s="1">
        <v>1</v>
      </c>
      <c r="F11" s="1">
        <f t="shared" si="0"/>
        <v>0.5</v>
      </c>
      <c r="G11" s="1"/>
      <c r="H11" s="1">
        <f t="shared" si="1"/>
        <v>0</v>
      </c>
      <c r="I11" s="1">
        <v>3</v>
      </c>
      <c r="J11" s="1">
        <f t="shared" si="2"/>
        <v>1.5</v>
      </c>
      <c r="K11" s="1"/>
      <c r="L11" s="1">
        <f t="shared" si="3"/>
        <v>0</v>
      </c>
      <c r="M11" s="16"/>
    </row>
    <row r="12" spans="1:13" x14ac:dyDescent="0.25">
      <c r="A12" s="15"/>
      <c r="B12" s="2">
        <v>4</v>
      </c>
      <c r="C12" s="2">
        <v>32</v>
      </c>
      <c r="D12" s="2">
        <v>0.8</v>
      </c>
      <c r="E12" s="1">
        <v>3</v>
      </c>
      <c r="F12" s="1">
        <f t="shared" si="0"/>
        <v>2.4000000000000004</v>
      </c>
      <c r="G12" s="1">
        <v>3</v>
      </c>
      <c r="H12" s="1">
        <f t="shared" si="1"/>
        <v>2.4000000000000004</v>
      </c>
      <c r="I12" s="1"/>
      <c r="J12" s="1">
        <f t="shared" si="2"/>
        <v>0</v>
      </c>
      <c r="K12" s="1"/>
      <c r="L12" s="1">
        <f t="shared" si="3"/>
        <v>0</v>
      </c>
      <c r="M12" s="16"/>
    </row>
    <row r="13" spans="1:13" x14ac:dyDescent="0.25">
      <c r="A13" s="15" t="s">
        <v>14</v>
      </c>
      <c r="B13" s="4">
        <v>5</v>
      </c>
      <c r="C13" s="4">
        <v>36</v>
      </c>
      <c r="D13" s="4">
        <v>1.1000000000000001</v>
      </c>
      <c r="E13" s="1">
        <v>13</v>
      </c>
      <c r="F13" s="1">
        <f t="shared" si="0"/>
        <v>14.3</v>
      </c>
      <c r="G13" s="1">
        <v>10</v>
      </c>
      <c r="H13" s="1">
        <f t="shared" si="1"/>
        <v>11</v>
      </c>
      <c r="I13" s="1">
        <v>1</v>
      </c>
      <c r="J13" s="1">
        <f t="shared" si="2"/>
        <v>1.1000000000000001</v>
      </c>
      <c r="K13" s="1"/>
      <c r="L13" s="1">
        <f t="shared" si="3"/>
        <v>0</v>
      </c>
      <c r="M13" s="16">
        <f>SUM(E13:E17,G13:G17,I13:I17)</f>
        <v>58</v>
      </c>
    </row>
    <row r="14" spans="1:13" x14ac:dyDescent="0.25">
      <c r="A14" s="15"/>
      <c r="B14" s="4">
        <v>6</v>
      </c>
      <c r="C14" s="4">
        <v>40</v>
      </c>
      <c r="D14" s="4">
        <v>1.4</v>
      </c>
      <c r="E14" s="1">
        <v>4</v>
      </c>
      <c r="F14" s="1">
        <f t="shared" si="0"/>
        <v>5.6</v>
      </c>
      <c r="G14" s="1">
        <v>9</v>
      </c>
      <c r="H14" s="1">
        <f t="shared" si="1"/>
        <v>12.6</v>
      </c>
      <c r="I14" s="1"/>
      <c r="J14" s="1">
        <f t="shared" si="2"/>
        <v>0</v>
      </c>
      <c r="K14" s="1"/>
      <c r="L14" s="1">
        <f t="shared" si="3"/>
        <v>0</v>
      </c>
      <c r="M14" s="16"/>
    </row>
    <row r="15" spans="1:13" x14ac:dyDescent="0.25">
      <c r="A15" s="15"/>
      <c r="B15" s="4">
        <v>7</v>
      </c>
      <c r="C15" s="4">
        <v>44</v>
      </c>
      <c r="D15" s="4">
        <v>1.7</v>
      </c>
      <c r="E15" s="1">
        <v>1</v>
      </c>
      <c r="F15" s="1">
        <f t="shared" si="0"/>
        <v>1.7</v>
      </c>
      <c r="G15" s="1">
        <v>3</v>
      </c>
      <c r="H15" s="1">
        <f t="shared" si="1"/>
        <v>5.0999999999999996</v>
      </c>
      <c r="I15" s="1"/>
      <c r="J15" s="1">
        <f t="shared" si="2"/>
        <v>0</v>
      </c>
      <c r="K15" s="1"/>
      <c r="L15" s="1">
        <f t="shared" si="3"/>
        <v>0</v>
      </c>
      <c r="M15" s="16"/>
    </row>
    <row r="16" spans="1:13" x14ac:dyDescent="0.25">
      <c r="A16" s="15"/>
      <c r="B16" s="4">
        <v>8</v>
      </c>
      <c r="C16" s="4">
        <v>48</v>
      </c>
      <c r="D16" s="4">
        <v>2.1</v>
      </c>
      <c r="E16" s="1">
        <v>2</v>
      </c>
      <c r="F16" s="1">
        <f t="shared" si="0"/>
        <v>4.2</v>
      </c>
      <c r="G16" s="1">
        <v>7</v>
      </c>
      <c r="H16" s="1">
        <f t="shared" si="1"/>
        <v>14.700000000000001</v>
      </c>
      <c r="I16" s="1"/>
      <c r="J16" s="1">
        <f t="shared" si="2"/>
        <v>0</v>
      </c>
      <c r="K16" s="1"/>
      <c r="L16" s="1">
        <f t="shared" si="3"/>
        <v>0</v>
      </c>
      <c r="M16" s="16"/>
    </row>
    <row r="17" spans="1:13" x14ac:dyDescent="0.25">
      <c r="A17" s="15"/>
      <c r="B17" s="4">
        <v>9</v>
      </c>
      <c r="C17" s="4">
        <v>52</v>
      </c>
      <c r="D17" s="4">
        <v>2.5</v>
      </c>
      <c r="E17" s="1"/>
      <c r="F17" s="1">
        <f t="shared" si="0"/>
        <v>0</v>
      </c>
      <c r="G17" s="1">
        <v>8</v>
      </c>
      <c r="H17" s="1">
        <f t="shared" si="1"/>
        <v>20</v>
      </c>
      <c r="I17" s="1"/>
      <c r="J17" s="1">
        <f t="shared" si="2"/>
        <v>0</v>
      </c>
      <c r="K17" s="1"/>
      <c r="L17" s="1">
        <f t="shared" si="3"/>
        <v>0</v>
      </c>
      <c r="M17" s="16"/>
    </row>
    <row r="18" spans="1:13" x14ac:dyDescent="0.25">
      <c r="A18" s="15" t="s">
        <v>8</v>
      </c>
      <c r="B18" s="5">
        <v>10</v>
      </c>
      <c r="C18" s="5">
        <v>56</v>
      </c>
      <c r="D18" s="5">
        <v>2.9</v>
      </c>
      <c r="E18" s="1">
        <v>1</v>
      </c>
      <c r="F18" s="1">
        <f t="shared" si="0"/>
        <v>2.9</v>
      </c>
      <c r="G18" s="1">
        <v>4</v>
      </c>
      <c r="H18" s="1">
        <f t="shared" si="1"/>
        <v>11.6</v>
      </c>
      <c r="I18" s="1"/>
      <c r="J18" s="1">
        <f t="shared" si="2"/>
        <v>0</v>
      </c>
      <c r="K18" s="1"/>
      <c r="L18" s="1">
        <f t="shared" si="3"/>
        <v>0</v>
      </c>
      <c r="M18" s="16">
        <f>SUM(E18:E27,G18:G20)</f>
        <v>11</v>
      </c>
    </row>
    <row r="19" spans="1:13" x14ac:dyDescent="0.25">
      <c r="A19" s="15"/>
      <c r="B19" s="5">
        <v>11</v>
      </c>
      <c r="C19" s="5">
        <v>60</v>
      </c>
      <c r="D19" s="5">
        <v>3.3</v>
      </c>
      <c r="E19" s="1"/>
      <c r="F19" s="1">
        <f t="shared" si="0"/>
        <v>0</v>
      </c>
      <c r="G19" s="1"/>
      <c r="H19" s="1">
        <f t="shared" si="1"/>
        <v>0</v>
      </c>
      <c r="I19" s="1"/>
      <c r="J19" s="1">
        <f t="shared" si="2"/>
        <v>0</v>
      </c>
      <c r="K19" s="1"/>
      <c r="L19" s="1">
        <f t="shared" si="3"/>
        <v>0</v>
      </c>
      <c r="M19" s="16"/>
    </row>
    <row r="20" spans="1:13" x14ac:dyDescent="0.25">
      <c r="A20" s="15"/>
      <c r="B20" s="5">
        <v>12</v>
      </c>
      <c r="C20" s="5">
        <v>64</v>
      </c>
      <c r="D20" s="5">
        <v>3.8</v>
      </c>
      <c r="E20" s="1">
        <v>1</v>
      </c>
      <c r="F20" s="1">
        <f t="shared" si="0"/>
        <v>3.8</v>
      </c>
      <c r="G20" s="1">
        <v>4</v>
      </c>
      <c r="H20" s="1">
        <f t="shared" si="1"/>
        <v>15.2</v>
      </c>
      <c r="I20" s="1"/>
      <c r="J20" s="1">
        <f t="shared" si="2"/>
        <v>0</v>
      </c>
      <c r="K20" s="1"/>
      <c r="L20" s="1">
        <f t="shared" si="3"/>
        <v>0</v>
      </c>
      <c r="M20" s="16"/>
    </row>
    <row r="21" spans="1:13" x14ac:dyDescent="0.25">
      <c r="A21" s="15"/>
      <c r="B21" s="5">
        <v>13</v>
      </c>
      <c r="C21" s="5">
        <v>68</v>
      </c>
      <c r="D21" s="5">
        <v>4.3</v>
      </c>
      <c r="E21" s="1"/>
      <c r="F21" s="1">
        <f t="shared" si="0"/>
        <v>0</v>
      </c>
      <c r="G21" s="1"/>
      <c r="H21" s="1">
        <f t="shared" si="1"/>
        <v>0</v>
      </c>
      <c r="I21" s="1"/>
      <c r="J21" s="1">
        <f t="shared" si="2"/>
        <v>0</v>
      </c>
      <c r="K21" s="1"/>
      <c r="L21" s="1">
        <f t="shared" si="3"/>
        <v>0</v>
      </c>
      <c r="M21" s="16"/>
    </row>
    <row r="22" spans="1:13" x14ac:dyDescent="0.25">
      <c r="A22" s="15"/>
      <c r="B22" s="5">
        <v>14</v>
      </c>
      <c r="C22" s="5">
        <v>72</v>
      </c>
      <c r="D22" s="5">
        <v>4.9000000000000004</v>
      </c>
      <c r="E22" s="1">
        <v>1</v>
      </c>
      <c r="F22" s="1">
        <f t="shared" si="0"/>
        <v>4.9000000000000004</v>
      </c>
      <c r="G22" s="1"/>
      <c r="H22" s="1">
        <f t="shared" si="1"/>
        <v>0</v>
      </c>
      <c r="I22" s="1"/>
      <c r="J22" s="1">
        <f t="shared" si="2"/>
        <v>0</v>
      </c>
      <c r="K22" s="1"/>
      <c r="L22" s="1">
        <f t="shared" si="3"/>
        <v>0</v>
      </c>
      <c r="M22" s="16"/>
    </row>
    <row r="23" spans="1:13" x14ac:dyDescent="0.25">
      <c r="A23" s="15"/>
      <c r="B23" s="5">
        <v>15</v>
      </c>
      <c r="C23" s="5">
        <v>76</v>
      </c>
      <c r="D23" s="5">
        <v>5.5</v>
      </c>
      <c r="E23" s="1"/>
      <c r="F23" s="1">
        <f t="shared" si="0"/>
        <v>0</v>
      </c>
      <c r="G23" s="1"/>
      <c r="H23" s="1">
        <f t="shared" si="1"/>
        <v>0</v>
      </c>
      <c r="I23" s="1"/>
      <c r="J23" s="1">
        <f t="shared" si="2"/>
        <v>0</v>
      </c>
      <c r="K23" s="1"/>
      <c r="L23" s="1">
        <f t="shared" si="3"/>
        <v>0</v>
      </c>
      <c r="M23" s="16"/>
    </row>
    <row r="24" spans="1:13" x14ac:dyDescent="0.25">
      <c r="A24" s="15"/>
      <c r="B24" s="5">
        <v>16</v>
      </c>
      <c r="C24" s="5">
        <v>80</v>
      </c>
      <c r="D24" s="5">
        <v>6.1</v>
      </c>
      <c r="E24" s="1"/>
      <c r="F24" s="1">
        <f t="shared" si="0"/>
        <v>0</v>
      </c>
      <c r="G24" s="1"/>
      <c r="H24" s="1">
        <f t="shared" si="1"/>
        <v>0</v>
      </c>
      <c r="I24" s="1"/>
      <c r="J24" s="1">
        <f t="shared" si="2"/>
        <v>0</v>
      </c>
      <c r="K24" s="1"/>
      <c r="L24" s="1">
        <f t="shared" si="3"/>
        <v>0</v>
      </c>
      <c r="M24" s="16"/>
    </row>
    <row r="25" spans="1:13" x14ac:dyDescent="0.25">
      <c r="A25" s="15"/>
      <c r="B25" s="5">
        <v>17</v>
      </c>
      <c r="C25" s="5">
        <v>84</v>
      </c>
      <c r="D25" s="5">
        <v>6.7</v>
      </c>
      <c r="E25" s="1"/>
      <c r="F25" s="1">
        <f t="shared" si="0"/>
        <v>0</v>
      </c>
      <c r="G25" s="1"/>
      <c r="H25" s="1">
        <f t="shared" si="1"/>
        <v>0</v>
      </c>
      <c r="I25" s="1"/>
      <c r="J25" s="1">
        <f t="shared" si="2"/>
        <v>0</v>
      </c>
      <c r="K25" s="1"/>
      <c r="L25" s="1">
        <f t="shared" si="3"/>
        <v>0</v>
      </c>
      <c r="M25" s="16"/>
    </row>
    <row r="26" spans="1:13" x14ac:dyDescent="0.25">
      <c r="A26" s="15"/>
      <c r="B26" s="5">
        <v>18</v>
      </c>
      <c r="C26" s="5">
        <v>88</v>
      </c>
      <c r="D26" s="5">
        <v>7.4</v>
      </c>
      <c r="E26" s="1"/>
      <c r="F26" s="1">
        <f t="shared" si="0"/>
        <v>0</v>
      </c>
      <c r="G26" s="1"/>
      <c r="H26" s="1">
        <f t="shared" si="1"/>
        <v>0</v>
      </c>
      <c r="I26" s="1"/>
      <c r="J26" s="1">
        <f t="shared" si="2"/>
        <v>0</v>
      </c>
      <c r="K26" s="1"/>
      <c r="L26" s="1">
        <f t="shared" si="3"/>
        <v>0</v>
      </c>
      <c r="M26" s="16"/>
    </row>
    <row r="27" spans="1:13" x14ac:dyDescent="0.25">
      <c r="A27" s="15"/>
      <c r="B27" s="5">
        <v>19</v>
      </c>
      <c r="C27" s="5">
        <v>92</v>
      </c>
      <c r="D27" s="5">
        <v>8.1</v>
      </c>
      <c r="E27" s="1"/>
      <c r="F27" s="1">
        <f t="shared" si="0"/>
        <v>0</v>
      </c>
      <c r="G27" s="1"/>
      <c r="H27" s="1">
        <f t="shared" si="1"/>
        <v>0</v>
      </c>
      <c r="I27" s="1"/>
      <c r="J27" s="1">
        <f t="shared" si="2"/>
        <v>0</v>
      </c>
      <c r="K27" s="1"/>
      <c r="L27" s="1">
        <f t="shared" si="3"/>
        <v>0</v>
      </c>
      <c r="M27" s="16"/>
    </row>
    <row r="28" spans="1:13" ht="15.75" thickBot="1" x14ac:dyDescent="0.3">
      <c r="A28" s="15"/>
      <c r="B28" s="5">
        <v>20</v>
      </c>
      <c r="C28" s="5">
        <v>96</v>
      </c>
      <c r="D28" s="5">
        <v>8.8000000000000007</v>
      </c>
      <c r="E28" s="7"/>
      <c r="F28" s="1">
        <f t="shared" si="0"/>
        <v>0</v>
      </c>
      <c r="G28" s="7"/>
      <c r="H28" s="1">
        <f t="shared" si="1"/>
        <v>0</v>
      </c>
      <c r="I28" s="7"/>
      <c r="J28" s="1">
        <f t="shared" si="2"/>
        <v>0</v>
      </c>
      <c r="K28" s="7"/>
      <c r="L28" s="1">
        <f t="shared" si="3"/>
        <v>0</v>
      </c>
      <c r="M28" s="16"/>
    </row>
    <row r="29" spans="1:13" x14ac:dyDescent="0.25">
      <c r="D29" t="s">
        <v>6</v>
      </c>
      <c r="E29" s="8">
        <f>SUM(E8:E28)</f>
        <v>31</v>
      </c>
      <c r="F29" s="9">
        <f t="shared" ref="F29:J29" si="4">SUM(F8:F28)</f>
        <v>41.499999999999993</v>
      </c>
      <c r="G29" s="9">
        <f t="shared" si="4"/>
        <v>52</v>
      </c>
      <c r="H29" s="9">
        <f t="shared" si="4"/>
        <v>93.5</v>
      </c>
      <c r="I29" s="9">
        <f t="shared" si="4"/>
        <v>6</v>
      </c>
      <c r="J29" s="10">
        <f t="shared" si="4"/>
        <v>3.1</v>
      </c>
      <c r="K29" s="9">
        <f t="shared" ref="K29:L29" si="5">SUM(K8:K28)</f>
        <v>3</v>
      </c>
      <c r="L29" s="10">
        <f t="shared" si="5"/>
        <v>0.60000000000000009</v>
      </c>
    </row>
    <row r="30" spans="1:13" ht="15.75" thickBot="1" x14ac:dyDescent="0.3">
      <c r="D30" t="s">
        <v>9</v>
      </c>
      <c r="E30" s="11">
        <f>E29/(E29+G29+I29)</f>
        <v>0.34831460674157305</v>
      </c>
      <c r="F30" s="12">
        <f>F29/(F29+H29+J29)</f>
        <v>0.30050687907313539</v>
      </c>
      <c r="G30" s="12">
        <f>G29/(E29+G29+I29)</f>
        <v>0.5842696629213483</v>
      </c>
      <c r="H30" s="12">
        <f>H29/(F29+H29+J29)</f>
        <v>0.67704561911658223</v>
      </c>
      <c r="I30" s="12">
        <f>I29/(E29+G29+I29)</f>
        <v>6.741573033707865E-2</v>
      </c>
      <c r="J30" s="13">
        <f>J29/(F29+H29+J29)</f>
        <v>2.2447501810282405E-2</v>
      </c>
      <c r="K30" s="12">
        <f>K29/(G29+I29+K29)</f>
        <v>4.9180327868852458E-2</v>
      </c>
      <c r="L30" s="13">
        <f>L29/(H29+J29+L29)</f>
        <v>6.1728395061728409E-3</v>
      </c>
    </row>
    <row r="32" spans="1:13" x14ac:dyDescent="0.25">
      <c r="D32" t="s">
        <v>10</v>
      </c>
      <c r="F32" s="1">
        <f>SUM(E29,G29,I29,K29)</f>
        <v>92</v>
      </c>
      <c r="H32" t="s">
        <v>12</v>
      </c>
      <c r="J32" s="1">
        <f>SUM(F29,H29,J29,L29)</f>
        <v>138.69999999999999</v>
      </c>
    </row>
    <row r="34" spans="4:10" x14ac:dyDescent="0.25">
      <c r="D34" t="s">
        <v>11</v>
      </c>
      <c r="F34" s="14">
        <f>F32/0.2966</f>
        <v>310.18206338503035</v>
      </c>
      <c r="H34" t="s">
        <v>13</v>
      </c>
      <c r="J34" s="1">
        <f>J32/0.2966</f>
        <v>467.63317599460555</v>
      </c>
    </row>
  </sheetData>
  <mergeCells count="6">
    <mergeCell ref="A8:A12"/>
    <mergeCell ref="M8:M12"/>
    <mergeCell ref="A13:A17"/>
    <mergeCell ref="M13:M17"/>
    <mergeCell ref="A18:A28"/>
    <mergeCell ref="M18:M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FR522 - Belle Cierne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Horner Cédric</dc:creator>
  <cp:lastModifiedBy>Currat Alexandre</cp:lastModifiedBy>
  <dcterms:created xsi:type="dcterms:W3CDTF">2022-11-30T12:30:08Z</dcterms:created>
  <dcterms:modified xsi:type="dcterms:W3CDTF">2024-08-30T07:16:31Z</dcterms:modified>
</cp:coreProperties>
</file>